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7795" windowHeight="13875"/>
  </bookViews>
  <sheets>
    <sheet name="Лист1" sheetId="1" r:id="rId1"/>
  </sheets>
  <definedNames>
    <definedName name="_xlnm.Print_Titles" localSheetId="0">Лист1!$7:$8</definedName>
    <definedName name="_xlnm.Print_Area" localSheetId="0">Лист1!$A$1:$K$136</definedName>
  </definedNames>
  <calcPr calcId="145621"/>
</workbook>
</file>

<file path=xl/calcChain.xml><?xml version="1.0" encoding="utf-8"?>
<calcChain xmlns="http://schemas.openxmlformats.org/spreadsheetml/2006/main">
  <c r="D128" i="1" l="1"/>
  <c r="F127" i="1"/>
  <c r="F126" i="1"/>
  <c r="E128" i="1"/>
  <c r="F128" i="1"/>
  <c r="G128" i="1"/>
  <c r="H128" i="1"/>
  <c r="J128" i="1" s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128" i="1" l="1"/>
</calcChain>
</file>

<file path=xl/sharedStrings.xml><?xml version="1.0" encoding="utf-8"?>
<sst xmlns="http://schemas.openxmlformats.org/spreadsheetml/2006/main" count="243" uniqueCount="213">
  <si>
    <t>грн.</t>
  </si>
  <si>
    <t>ККД</t>
  </si>
  <si>
    <t>Доходи</t>
  </si>
  <si>
    <t>Поч.річн. план</t>
  </si>
  <si>
    <t>Уточн.річн. план</t>
  </si>
  <si>
    <t>+/-</t>
  </si>
  <si>
    <t>% викон.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</si>
  <si>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</si>
  <si>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</si>
  <si>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</si>
  <si>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</si>
  <si>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</si>
  <si>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</si>
  <si>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</si>
  <si>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</si>
  <si>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</si>
  <si>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</si>
  <si>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</si>
  <si>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</si>
  <si>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</si>
  <si>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</si>
  <si>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</si>
  <si>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</si>
  <si>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</si>
  <si>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</si>
  <si>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</si>
  <si>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</si>
  <si>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</si>
  <si>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</si>
  <si>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</si>
  <si>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</si>
  <si>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</si>
  <si>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</si>
  <si>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</si>
  <si>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</si>
  <si>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</si>
  <si>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</si>
  <si>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</si>
  <si>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</si>
  <si>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</si>
  <si>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</si>
  <si>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</si>
  <si>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</si>
  <si>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</si>
  <si>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</si>
  <si>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</si>
  <si>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</si>
  <si>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</si>
  <si>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</si>
  <si>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</si>
  <si>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</si>
  <si>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</si>
  <si>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</si>
  <si>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</si>
  <si>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</si>
  <si>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</si>
  <si>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</si>
  <si>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</si>
  <si>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</si>
  <si>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</si>
  <si>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</si>
  <si>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</si>
  <si>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</si>
  <si>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</si>
  <si>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</si>
  <si>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</si>
  <si>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</si>
  <si>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</si>
  <si>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</si>
  <si>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</si>
  <si>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</si>
  <si>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</si>
  <si>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</si>
  <si>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</si>
  <si>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</si>
  <si>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</si>
  <si>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</si>
  <si>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</si>
  <si>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</si>
  <si>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</si>
  <si>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</si>
  <si>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</si>
  <si>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</si>
  <si>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</si>
  <si>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</si>
  <si>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</si>
  <si>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</si>
  <si>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</si>
  <si>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</si>
  <si>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</si>
  <si>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</si>
  <si>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</si>
  <si>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</si>
  <si>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</si>
  <si>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</si>
  <si>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</t>
  </si>
  <si>
    <t>21081700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</si>
  <si>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</si>
  <si>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21081800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</si>
  <si>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</si>
  <si>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21082400</t>
  </si>
  <si>
    <t>Кошти гарантійного та реєстраційного внесків, що визначені Законом України `Про оренду державного та комунального майна`, які підлягають перерахуванню оператором електронного майданчика до відповідного бюджету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</si>
  <si>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</si>
  <si>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</si>
  <si>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</si>
  <si>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</si>
  <si>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</si>
  <si>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</si>
  <si>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</si>
  <si>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</si>
  <si>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</si>
  <si>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</si>
  <si>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</si>
  <si>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</t>
  </si>
  <si>
    <t>22080000</t>
  </si>
  <si>
    <t>Надходження від орендної плати за користування єдиним майновим комплексом та іншим державним майном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</si>
  <si>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</si>
  <si>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</si>
  <si>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</si>
  <si>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</si>
  <si>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</si>
  <si>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</si>
  <si>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22090200</t>
  </si>
  <si>
    <t>Державне мито, не віднесене до інших категорій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</si>
  <si>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</si>
  <si>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</si>
  <si>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24000000</t>
  </si>
  <si>
    <t>Інші неподаткові надходження</t>
  </si>
  <si>
    <t>24060000</t>
  </si>
  <si>
    <t>24060300</t>
  </si>
  <si>
    <t>30000000</t>
  </si>
  <si>
    <t>Доходи від операцій з капіталом</t>
  </si>
  <si>
    <t>31000000</t>
  </si>
  <si>
    <t>Надходження від продажу основного капіталу</t>
  </si>
  <si>
    <t>31010000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</si>
  <si>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</si>
  <si>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</si>
  <si>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</si>
  <si>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</si>
  <si>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</si>
  <si>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</si>
  <si>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</si>
  <si>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</si>
  <si>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</si>
  <si>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</si>
  <si>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</si>
  <si>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</si>
  <si>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</si>
  <si>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</si>
  <si>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</si>
  <si>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</si>
  <si>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</si>
  <si>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</si>
  <si>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</si>
  <si>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</si>
  <si>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</si>
  <si>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41050000</t>
  </si>
  <si>
    <t>Субвенції з місцевих бюджетів іншим місцевим бюджетам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</si>
  <si>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</si>
  <si>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</si>
  <si>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41053900</t>
  </si>
  <si>
    <t>Інші субвенції з місцевого бюджету</t>
  </si>
  <si>
    <t>41057700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</si>
  <si>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</si>
  <si>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</si>
  <si>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</t>
  </si>
  <si>
    <t xml:space="preserve"> </t>
  </si>
  <si>
    <t xml:space="preserve">Усього ( без урахування трансфертів) </t>
  </si>
  <si>
    <t xml:space="preserve">Усього </t>
  </si>
  <si>
    <t xml:space="preserve"> Уточ.пл. за період за 9 місяців 2025 року </t>
  </si>
  <si>
    <t xml:space="preserve">Факт за 9 місяців 2025 року </t>
  </si>
  <si>
    <t>додаток 1</t>
  </si>
  <si>
    <t xml:space="preserve">Звіт про виконання бюджету Верхньодніпровської міської ТГ за 9 місяців  2025 року      
</t>
  </si>
  <si>
    <t>загальний фонд</t>
  </si>
  <si>
    <t xml:space="preserve">Затверджений план за 9 місяців 2025 року </t>
  </si>
  <si>
    <t xml:space="preserve">    спеціальний фонд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</si>
  <si>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</si>
  <si>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</si>
  <si>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</si>
  <si>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</si>
  <si>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</si>
  <si>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</si>
  <si>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</si>
  <si>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</si>
  <si>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</si>
  <si>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</si>
  <si>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</si>
  <si>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</si>
  <si>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</si>
  <si>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</si>
  <si>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</si>
  <si>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</si>
  <si>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</si>
  <si>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</si>
  <si>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</si>
  <si>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</si>
  <si>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</si>
  <si>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</si>
  <si>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</si>
  <si>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</si>
  <si>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</si>
  <si>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</si>
  <si>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31030000</t>
  </si>
  <si>
    <t>Кошти від відчуження майна, що належить Автономній Республіці Крим та майна, що перебуває в комунальній власності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</si>
  <si>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</si>
  <si>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</si>
  <si>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</si>
  <si>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</si>
  <si>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</si>
  <si>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</si>
  <si>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41037400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</si>
  <si>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</si>
  <si>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РАЗОМ ДОХОДІВ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</si>
</sst>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4" x14ac:knownFonts="1"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10"/>
      <name val="Arial"/>
      <family val="2"/>
      <charset val="204"/>
    </font>
    <font>
      <b/>
      <i/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charset val="204"/>
    </font>
    <font>
      <sz val="10"/>
      <name val="Times New Roman"/>
      <family val="1"/>
      <charset val="204"/>
    </font>
    <font>
      <sz val="10"/>
      <name val="Arial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2">
    <xf numFmtId="0" fontId="0" fillId="0" borderId="0"/>
    <xf numFmtId="0" fontId="1" fillId="0" borderId="0"/>
    <xf numFmtId="0" fontId="6" fillId="0" borderId="0"/>
    <xf numFmtId="0" fontId="4" fillId="0" borderId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6" fillId="0" borderId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2" borderId="0" applyNumberFormat="0" applyBorder="0" applyAlignment="0" applyProtection="0"/>
    <xf numFmtId="0" fontId="10" fillId="10" borderId="5" applyNumberFormat="0" applyAlignment="0" applyProtection="0"/>
    <xf numFmtId="0" fontId="11" fillId="7" borderId="0" applyNumberFormat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6" fillId="0" borderId="0"/>
    <xf numFmtId="0" fontId="15" fillId="0" borderId="0"/>
    <xf numFmtId="0" fontId="16" fillId="0" borderId="9" applyNumberFormat="0" applyFill="0" applyAlignment="0" applyProtection="0"/>
    <xf numFmtId="0" fontId="17" fillId="23" borderId="10" applyNumberFormat="0" applyAlignment="0" applyProtection="0"/>
    <xf numFmtId="0" fontId="18" fillId="0" borderId="0" applyNumberFormat="0" applyFill="0" applyBorder="0" applyAlignment="0" applyProtection="0"/>
    <xf numFmtId="0" fontId="19" fillId="24" borderId="5" applyNumberFormat="0" applyAlignment="0" applyProtection="0"/>
    <xf numFmtId="0" fontId="20" fillId="0" borderId="0"/>
    <xf numFmtId="0" fontId="21" fillId="0" borderId="11" applyNumberFormat="0" applyFill="0" applyAlignment="0" applyProtection="0"/>
    <xf numFmtId="0" fontId="22" fillId="6" borderId="0" applyNumberFormat="0" applyBorder="0" applyAlignment="0" applyProtection="0"/>
    <xf numFmtId="0" fontId="8" fillId="25" borderId="12" applyNumberFormat="0" applyFont="0" applyAlignment="0" applyProtection="0"/>
    <xf numFmtId="0" fontId="6" fillId="25" borderId="12" applyNumberFormat="0" applyFont="0" applyAlignment="0" applyProtection="0"/>
    <xf numFmtId="0" fontId="23" fillId="24" borderId="13" applyNumberFormat="0" applyAlignment="0" applyProtection="0"/>
    <xf numFmtId="0" fontId="24" fillId="26" borderId="0" applyNumberFormat="0" applyBorder="0" applyAlignment="0" applyProtection="0"/>
    <xf numFmtId="0" fontId="25" fillId="0" borderId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25" borderId="12" applyNumberFormat="0" applyFont="0" applyAlignment="0" applyProtection="0"/>
    <xf numFmtId="0" fontId="30" fillId="0" borderId="0"/>
    <xf numFmtId="0" fontId="28" fillId="0" borderId="0"/>
  </cellStyleXfs>
  <cellXfs count="6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/>
    <xf numFmtId="4" fontId="2" fillId="0" borderId="0" xfId="0" applyNumberFormat="1" applyFont="1" applyAlignment="1">
      <alignment horizontal="center"/>
    </xf>
    <xf numFmtId="4" fontId="2" fillId="0" borderId="0" xfId="0" applyNumberFormat="1" applyFont="1"/>
    <xf numFmtId="4" fontId="0" fillId="0" borderId="0" xfId="0" applyNumberFormat="1" applyAlignment="1">
      <alignment horizontal="right"/>
    </xf>
    <xf numFmtId="4" fontId="0" fillId="0" borderId="0" xfId="0" applyNumberFormat="1" applyBorder="1" applyAlignment="1">
      <alignment vertical="center"/>
    </xf>
    <xf numFmtId="4" fontId="2" fillId="2" borderId="0" xfId="0" applyNumberFormat="1" applyFont="1" applyFill="1" applyBorder="1" applyAlignment="1">
      <alignment vertical="center"/>
    </xf>
    <xf numFmtId="0" fontId="0" fillId="0" borderId="3" xfId="0" applyBorder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NumberFormat="1" applyBorder="1" applyAlignment="1">
      <alignment horizontal="center"/>
    </xf>
    <xf numFmtId="0" fontId="0" fillId="0" borderId="3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/>
    </xf>
    <xf numFmtId="0" fontId="31" fillId="0" borderId="3" xfId="0" applyFont="1" applyBorder="1" applyAlignment="1">
      <alignment vertical="center" wrapText="1"/>
    </xf>
    <xf numFmtId="0" fontId="31" fillId="3" borderId="3" xfId="0" applyFont="1" applyFill="1" applyBorder="1" applyAlignment="1">
      <alignment horizontal="center" vertical="center"/>
    </xf>
    <xf numFmtId="0" fontId="31" fillId="3" borderId="3" xfId="0" applyFont="1" applyFill="1" applyBorder="1" applyAlignment="1">
      <alignment vertical="center" wrapText="1"/>
    </xf>
    <xf numFmtId="4" fontId="31" fillId="3" borderId="3" xfId="0" applyNumberFormat="1" applyFont="1" applyFill="1" applyBorder="1" applyAlignment="1">
      <alignment horizontal="center" vertical="center"/>
    </xf>
    <xf numFmtId="4" fontId="33" fillId="3" borderId="3" xfId="71" applyNumberFormat="1" applyFont="1" applyFill="1" applyBorder="1" applyAlignment="1">
      <alignment horizontal="center" vertical="center"/>
    </xf>
    <xf numFmtId="4" fontId="32" fillId="3" borderId="3" xfId="0" applyNumberFormat="1" applyFont="1" applyFill="1" applyBorder="1" applyAlignment="1">
      <alignment horizontal="center" vertical="center"/>
    </xf>
    <xf numFmtId="4" fontId="31" fillId="0" borderId="3" xfId="0" applyNumberFormat="1" applyFont="1" applyBorder="1" applyAlignment="1">
      <alignment horizontal="center" vertical="center"/>
    </xf>
    <xf numFmtId="4" fontId="29" fillId="0" borderId="3" xfId="71" applyNumberFormat="1" applyFont="1" applyBorder="1" applyAlignment="1">
      <alignment horizontal="center" vertical="center"/>
    </xf>
    <xf numFmtId="4" fontId="31" fillId="0" borderId="3" xfId="0" applyNumberFormat="1" applyFont="1" applyFill="1" applyBorder="1" applyAlignment="1">
      <alignment horizontal="center" vertical="center"/>
    </xf>
    <xf numFmtId="4" fontId="32" fillId="2" borderId="3" xfId="0" applyNumberFormat="1" applyFont="1" applyFill="1" applyBorder="1" applyAlignment="1">
      <alignment horizontal="center" vertical="center"/>
    </xf>
    <xf numFmtId="4" fontId="29" fillId="3" borderId="3" xfId="71" applyNumberFormat="1" applyFont="1" applyFill="1" applyBorder="1" applyAlignment="1">
      <alignment horizontal="center" vertical="center"/>
    </xf>
    <xf numFmtId="0" fontId="0" fillId="0" borderId="0" xfId="0"/>
    <xf numFmtId="0" fontId="5" fillId="0" borderId="0" xfId="1" applyFont="1" applyAlignment="1">
      <alignment horizontal="center"/>
    </xf>
    <xf numFmtId="0" fontId="0" fillId="0" borderId="0" xfId="0"/>
    <xf numFmtId="0" fontId="0" fillId="0" borderId="3" xfId="0" applyBorder="1"/>
    <xf numFmtId="0" fontId="0" fillId="3" borderId="3" xfId="0" applyFill="1" applyBorder="1" applyAlignment="1">
      <alignment horizontal="center" vertical="center"/>
    </xf>
    <xf numFmtId="0" fontId="0" fillId="0" borderId="0" xfId="0" applyBorder="1"/>
    <xf numFmtId="0" fontId="31" fillId="0" borderId="3" xfId="0" applyFont="1" applyBorder="1"/>
    <xf numFmtId="4" fontId="31" fillId="0" borderId="3" xfId="0" applyNumberFormat="1" applyFont="1" applyBorder="1" applyAlignment="1">
      <alignment horizontal="center"/>
    </xf>
    <xf numFmtId="164" fontId="31" fillId="0" borderId="3" xfId="3" applyNumberFormat="1" applyFont="1" applyBorder="1" applyAlignment="1">
      <alignment horizontal="center"/>
    </xf>
    <xf numFmtId="4" fontId="29" fillId="0" borderId="3" xfId="2" applyNumberFormat="1" applyFont="1" applyBorder="1" applyAlignment="1">
      <alignment horizontal="center" vertical="center"/>
    </xf>
    <xf numFmtId="164" fontId="31" fillId="0" borderId="3" xfId="0" applyNumberFormat="1" applyFont="1" applyBorder="1" applyAlignment="1">
      <alignment horizontal="center"/>
    </xf>
    <xf numFmtId="4" fontId="31" fillId="0" borderId="3" xfId="0" applyNumberFormat="1" applyFont="1" applyFill="1" applyBorder="1" applyAlignment="1">
      <alignment horizontal="center"/>
    </xf>
    <xf numFmtId="164" fontId="32" fillId="3" borderId="3" xfId="0" applyNumberFormat="1" applyFont="1" applyFill="1" applyBorder="1" applyAlignment="1">
      <alignment horizontal="center"/>
    </xf>
    <xf numFmtId="4" fontId="32" fillId="3" borderId="3" xfId="0" applyNumberFormat="1" applyFont="1" applyFill="1" applyBorder="1" applyAlignment="1">
      <alignment horizontal="center"/>
    </xf>
    <xf numFmtId="4" fontId="2" fillId="3" borderId="3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32" fillId="3" borderId="3" xfId="3" applyNumberFormat="1" applyFont="1" applyFill="1" applyBorder="1" applyAlignment="1">
      <alignment horizontal="center"/>
    </xf>
    <xf numFmtId="4" fontId="33" fillId="3" borderId="3" xfId="2" applyNumberFormat="1" applyFont="1" applyFill="1" applyBorder="1" applyAlignment="1">
      <alignment horizontal="center" vertical="center"/>
    </xf>
    <xf numFmtId="0" fontId="32" fillId="3" borderId="3" xfId="0" applyFont="1" applyFill="1" applyBorder="1" applyAlignment="1">
      <alignment horizontal="center" vertical="center"/>
    </xf>
    <xf numFmtId="0" fontId="3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7" fillId="3" borderId="3" xfId="1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1" applyFont="1" applyAlignment="1">
      <alignment horizontal="center" wrapText="1"/>
    </xf>
    <xf numFmtId="0" fontId="7" fillId="4" borderId="4" xfId="1" applyFont="1" applyFill="1" applyBorder="1" applyAlignment="1">
      <alignment horizontal="center" wrapText="1"/>
    </xf>
    <xf numFmtId="0" fontId="7" fillId="4" borderId="1" xfId="1" applyFont="1" applyFill="1" applyBorder="1" applyAlignment="1">
      <alignment horizontal="center" wrapText="1"/>
    </xf>
    <xf numFmtId="0" fontId="7" fillId="4" borderId="2" xfId="1" applyFont="1" applyFill="1" applyBorder="1" applyAlignment="1">
      <alignment horizontal="center" wrapText="1"/>
    </xf>
  </cellXfs>
  <cellStyles count="72">
    <cellStyle name="20% — акцент1" xfId="4"/>
    <cellStyle name="20% — акцент2" xfId="5"/>
    <cellStyle name="20% — акцент3" xfId="6"/>
    <cellStyle name="20% — акцент4" xfId="7"/>
    <cellStyle name="20% — акцент5" xfId="8"/>
    <cellStyle name="20% — акцент6" xfId="9"/>
    <cellStyle name="20% – Акцентування1" xfId="10"/>
    <cellStyle name="20% – Акцентування2" xfId="11"/>
    <cellStyle name="20% – Акцентування3" xfId="12"/>
    <cellStyle name="20% – Акцентування4" xfId="13"/>
    <cellStyle name="20% – Акцентування5" xfId="14"/>
    <cellStyle name="20% – Акцентування6" xfId="15"/>
    <cellStyle name="40% — акцент1" xfId="16"/>
    <cellStyle name="40% — акцент2" xfId="17"/>
    <cellStyle name="40% — акцент3" xfId="18"/>
    <cellStyle name="40% — акцент4" xfId="19"/>
    <cellStyle name="40% — акцент5" xfId="20"/>
    <cellStyle name="40% — акцент6" xfId="21"/>
    <cellStyle name="40% – Акцентування1" xfId="22"/>
    <cellStyle name="40% – Акцентування2" xfId="23"/>
    <cellStyle name="40% – Акцентування3" xfId="24"/>
    <cellStyle name="40% – Акцентування4" xfId="25"/>
    <cellStyle name="40% – Акцентування5" xfId="26"/>
    <cellStyle name="40% – Акцентування6" xfId="27"/>
    <cellStyle name="60% — акцент1" xfId="28"/>
    <cellStyle name="60% — акцент2" xfId="29"/>
    <cellStyle name="60% — акцент3" xfId="30"/>
    <cellStyle name="60% — акцент4" xfId="31"/>
    <cellStyle name="60% — акцент5" xfId="32"/>
    <cellStyle name="60% — акцент6" xfId="33"/>
    <cellStyle name="60% – Акцентування1" xfId="34"/>
    <cellStyle name="60% – Акцентування2" xfId="35"/>
    <cellStyle name="60% – Акцентування3" xfId="36"/>
    <cellStyle name="60% – Акцентування4" xfId="37"/>
    <cellStyle name="60% – Акцентування5" xfId="38"/>
    <cellStyle name="60% – Акцентування6" xfId="39"/>
    <cellStyle name="Normal_Доходи" xfId="40"/>
    <cellStyle name="Акцентування1" xfId="41"/>
    <cellStyle name="Акцентування2" xfId="42"/>
    <cellStyle name="Акцентування3" xfId="43"/>
    <cellStyle name="Акцентування4" xfId="44"/>
    <cellStyle name="Акцентування5" xfId="45"/>
    <cellStyle name="Акцентування6" xfId="46"/>
    <cellStyle name="Ввід" xfId="47"/>
    <cellStyle name="Добре" xfId="48"/>
    <cellStyle name="Заголовок 1 2" xfId="49"/>
    <cellStyle name="Заголовок 2 2" xfId="50"/>
    <cellStyle name="Заголовок 3 2" xfId="51"/>
    <cellStyle name="Заголовок 4 2" xfId="52"/>
    <cellStyle name="Звичайний 2" xfId="53"/>
    <cellStyle name="Звичайний 2 2" xfId="70"/>
    <cellStyle name="Звичайний 3" xfId="54"/>
    <cellStyle name="Зв'язана клітинка" xfId="55"/>
    <cellStyle name="Контрольна клітинка" xfId="56"/>
    <cellStyle name="Назва" xfId="57"/>
    <cellStyle name="Обчислення" xfId="58"/>
    <cellStyle name="Обычный" xfId="0" builtinId="0"/>
    <cellStyle name="Обычный 2" xfId="2"/>
    <cellStyle name="Обычный 2 2" xfId="71"/>
    <cellStyle name="Обычный 3" xfId="1"/>
    <cellStyle name="Обычный 3 2" xfId="59"/>
    <cellStyle name="Обычный 4" xfId="3"/>
    <cellStyle name="Підсумок" xfId="60"/>
    <cellStyle name="Поганий" xfId="61"/>
    <cellStyle name="Примечание 2" xfId="62"/>
    <cellStyle name="Примітка" xfId="63"/>
    <cellStyle name="Примітка 2" xfId="69"/>
    <cellStyle name="Результат" xfId="64"/>
    <cellStyle name="Середній" xfId="65"/>
    <cellStyle name="Стиль 1" xfId="66"/>
    <cellStyle name="Текст попередження" xfId="67"/>
    <cellStyle name="Текст пояснення" xfId="68"/>
  </cellStyles>
  <dxfs count="8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8"/>
  <sheetViews>
    <sheetView tabSelected="1" view="pageBreakPreview" topLeftCell="B31" zoomScale="60" zoomScaleNormal="100" workbookViewId="0">
      <selection activeCell="M117" sqref="M117"/>
    </sheetView>
  </sheetViews>
  <sheetFormatPr defaultRowHeight="12.75" x14ac:dyDescent="0.2"/>
  <cols>
    <col min="1" max="1" width="0" hidden="1" customWidth="1"/>
    <col min="2" max="2" width="12.28515625" style="18" customWidth="1"/>
    <col min="3" max="3" width="50.7109375" style="3" customWidth="1"/>
    <col min="4" max="7" width="16" style="4" customWidth="1"/>
    <col min="8" max="8" width="17" style="4" customWidth="1"/>
    <col min="9" max="9" width="14.85546875" style="4" customWidth="1"/>
    <col min="10" max="10" width="9.28515625" style="4" bestFit="1" customWidth="1"/>
    <col min="13" max="13" width="15.140625" customWidth="1"/>
    <col min="14" max="14" width="14.85546875" customWidth="1"/>
    <col min="15" max="15" width="14.5703125" customWidth="1"/>
    <col min="16" max="16" width="13.85546875" customWidth="1"/>
    <col min="17" max="17" width="14.140625" customWidth="1"/>
  </cols>
  <sheetData>
    <row r="1" spans="1:10" x14ac:dyDescent="0.2">
      <c r="I1" s="34" t="s">
        <v>171</v>
      </c>
    </row>
    <row r="2" spans="1:10" x14ac:dyDescent="0.2">
      <c r="B2" s="1"/>
      <c r="C2" s="2"/>
      <c r="D2" s="5"/>
      <c r="E2" s="5"/>
      <c r="F2" s="5"/>
      <c r="G2" s="5"/>
      <c r="H2" s="5"/>
      <c r="I2" s="5"/>
      <c r="J2" s="5"/>
    </row>
    <row r="3" spans="1:10" x14ac:dyDescent="0.2">
      <c r="B3" s="55"/>
      <c r="C3" s="55"/>
      <c r="D3" s="55"/>
      <c r="E3" s="55"/>
      <c r="F3" s="55"/>
      <c r="G3" s="55"/>
      <c r="H3" s="55"/>
      <c r="I3" s="55"/>
      <c r="J3" s="55"/>
    </row>
    <row r="4" spans="1:10" ht="18.75" x14ac:dyDescent="0.3">
      <c r="B4" s="1"/>
      <c r="C4" s="56" t="s">
        <v>172</v>
      </c>
      <c r="D4" s="56"/>
      <c r="E4" s="56"/>
      <c r="F4" s="56"/>
      <c r="G4" s="56"/>
      <c r="H4" s="56"/>
      <c r="I4" s="56"/>
      <c r="J4" s="56"/>
    </row>
    <row r="5" spans="1:10" x14ac:dyDescent="0.2">
      <c r="B5" s="55"/>
      <c r="C5" s="55"/>
      <c r="D5" s="55"/>
      <c r="E5" s="55"/>
      <c r="F5" s="55"/>
      <c r="G5" s="55"/>
      <c r="H5" s="55"/>
      <c r="I5" s="55"/>
      <c r="J5" s="55"/>
    </row>
    <row r="6" spans="1:10" x14ac:dyDescent="0.2">
      <c r="D6" s="6"/>
      <c r="J6" s="7" t="s">
        <v>0</v>
      </c>
    </row>
    <row r="7" spans="1:10" ht="42" customHeight="1" x14ac:dyDescent="0.2">
      <c r="A7" s="10"/>
      <c r="B7" s="11" t="s">
        <v>1</v>
      </c>
      <c r="C7" s="12" t="s">
        <v>2</v>
      </c>
      <c r="D7" s="13" t="s">
        <v>3</v>
      </c>
      <c r="E7" s="13" t="s">
        <v>4</v>
      </c>
      <c r="F7" s="19" t="s">
        <v>174</v>
      </c>
      <c r="G7" s="20" t="s">
        <v>169</v>
      </c>
      <c r="H7" s="20" t="s">
        <v>170</v>
      </c>
      <c r="I7" s="14" t="s">
        <v>5</v>
      </c>
      <c r="J7" s="14" t="s">
        <v>6</v>
      </c>
    </row>
    <row r="8" spans="1:10" x14ac:dyDescent="0.2">
      <c r="A8" s="10"/>
      <c r="B8" s="16">
        <v>1</v>
      </c>
      <c r="C8" s="17">
        <v>2</v>
      </c>
      <c r="D8" s="16">
        <v>3</v>
      </c>
      <c r="E8" s="16">
        <v>4</v>
      </c>
      <c r="F8" s="16">
        <v>5</v>
      </c>
      <c r="G8" s="16">
        <v>6</v>
      </c>
      <c r="H8" s="16">
        <v>7</v>
      </c>
      <c r="I8" s="16">
        <v>8</v>
      </c>
      <c r="J8" s="16">
        <v>9</v>
      </c>
    </row>
    <row r="9" spans="1:10" s="35" customFormat="1" x14ac:dyDescent="0.2">
      <c r="A9" s="36"/>
      <c r="B9" s="16"/>
      <c r="C9" s="57" t="s">
        <v>173</v>
      </c>
      <c r="D9" s="58"/>
      <c r="E9" s="58"/>
      <c r="F9" s="58"/>
      <c r="G9" s="58"/>
      <c r="H9" s="58"/>
      <c r="I9" s="58"/>
      <c r="J9" s="59"/>
    </row>
    <row r="10" spans="1:10" x14ac:dyDescent="0.2">
      <c r="A10" s="15">
        <v>1</v>
      </c>
      <c r="B10" s="23" t="s">
        <v>7</v>
      </c>
      <c r="C10" s="24" t="s">
        <v>8</v>
      </c>
      <c r="D10" s="25">
        <v>244225740</v>
      </c>
      <c r="E10" s="25">
        <v>282588575</v>
      </c>
      <c r="F10" s="26">
        <v>181711700</v>
      </c>
      <c r="G10" s="25">
        <v>198234789</v>
      </c>
      <c r="H10" s="25">
        <v>229998924.02000007</v>
      </c>
      <c r="I10" s="27">
        <f t="shared" ref="I10:I41" si="0">H10-G10</f>
        <v>31764135.02000007</v>
      </c>
      <c r="J10" s="27">
        <f t="shared" ref="J10:J41" si="1">IF(G10=0,0,H10/G10*100)</f>
        <v>116.02349172929485</v>
      </c>
    </row>
    <row r="11" spans="1:10" ht="25.5" x14ac:dyDescent="0.2">
      <c r="A11" s="15">
        <v>1</v>
      </c>
      <c r="B11" s="23" t="s">
        <v>9</v>
      </c>
      <c r="C11" s="24" t="s">
        <v>10</v>
      </c>
      <c r="D11" s="25">
        <v>135065400</v>
      </c>
      <c r="E11" s="25">
        <v>151440360</v>
      </c>
      <c r="F11" s="26">
        <v>102538580</v>
      </c>
      <c r="G11" s="25">
        <v>107466400</v>
      </c>
      <c r="H11" s="25">
        <v>120888639.58</v>
      </c>
      <c r="I11" s="27">
        <f t="shared" si="0"/>
        <v>13422239.579999998</v>
      </c>
      <c r="J11" s="27">
        <f t="shared" si="1"/>
        <v>112.48970802036729</v>
      </c>
    </row>
    <row r="12" spans="1:10" x14ac:dyDescent="0.2">
      <c r="A12" s="15">
        <v>1</v>
      </c>
      <c r="B12" s="23" t="s">
        <v>11</v>
      </c>
      <c r="C12" s="24" t="s">
        <v>12</v>
      </c>
      <c r="D12" s="25">
        <v>135060400</v>
      </c>
      <c r="E12" s="25">
        <v>151435360</v>
      </c>
      <c r="F12" s="26">
        <v>102533580</v>
      </c>
      <c r="G12" s="25">
        <v>107461400</v>
      </c>
      <c r="H12" s="25">
        <v>120879153.58</v>
      </c>
      <c r="I12" s="27">
        <f t="shared" si="0"/>
        <v>13417753.579999998</v>
      </c>
      <c r="J12" s="27">
        <f t="shared" si="1"/>
        <v>112.48611462348342</v>
      </c>
    </row>
    <row r="13" spans="1:10" ht="38.25" x14ac:dyDescent="0.2">
      <c r="A13" s="15">
        <v>0</v>
      </c>
      <c r="B13" s="21" t="s">
        <v>13</v>
      </c>
      <c r="C13" s="22" t="s">
        <v>14</v>
      </c>
      <c r="D13" s="28">
        <v>111445400</v>
      </c>
      <c r="E13" s="28">
        <v>126154600</v>
      </c>
      <c r="F13" s="29">
        <v>86198480</v>
      </c>
      <c r="G13" s="28">
        <v>91907680</v>
      </c>
      <c r="H13" s="28">
        <v>104578056.26000001</v>
      </c>
      <c r="I13" s="30">
        <f t="shared" si="0"/>
        <v>12670376.260000005</v>
      </c>
      <c r="J13" s="30">
        <f t="shared" si="1"/>
        <v>113.78598204197952</v>
      </c>
    </row>
    <row r="14" spans="1:10" ht="38.25" x14ac:dyDescent="0.2">
      <c r="A14" s="15">
        <v>0</v>
      </c>
      <c r="B14" s="21" t="s">
        <v>15</v>
      </c>
      <c r="C14" s="22" t="s">
        <v>16</v>
      </c>
      <c r="D14" s="28">
        <v>19890800</v>
      </c>
      <c r="E14" s="28">
        <v>21113660</v>
      </c>
      <c r="F14" s="29">
        <v>13381640</v>
      </c>
      <c r="G14" s="28">
        <v>13804500</v>
      </c>
      <c r="H14" s="28">
        <v>14563216.43</v>
      </c>
      <c r="I14" s="30">
        <f t="shared" si="0"/>
        <v>758716.4299999997</v>
      </c>
      <c r="J14" s="30">
        <f t="shared" si="1"/>
        <v>105.49615292114889</v>
      </c>
    </row>
    <row r="15" spans="1:10" ht="25.5" x14ac:dyDescent="0.2">
      <c r="A15" s="15">
        <v>0</v>
      </c>
      <c r="B15" s="21" t="s">
        <v>17</v>
      </c>
      <c r="C15" s="22" t="s">
        <v>18</v>
      </c>
      <c r="D15" s="28">
        <v>1024200</v>
      </c>
      <c r="E15" s="28">
        <v>1283000</v>
      </c>
      <c r="F15" s="29">
        <v>865800</v>
      </c>
      <c r="G15" s="28">
        <v>1124600</v>
      </c>
      <c r="H15" s="28">
        <v>1085475.69</v>
      </c>
      <c r="I15" s="30">
        <f t="shared" si="0"/>
        <v>-39124.310000000056</v>
      </c>
      <c r="J15" s="30">
        <f t="shared" si="1"/>
        <v>96.521046594344654</v>
      </c>
    </row>
    <row r="16" spans="1:10" ht="38.25" x14ac:dyDescent="0.2">
      <c r="A16" s="15">
        <v>0</v>
      </c>
      <c r="B16" s="21" t="s">
        <v>19</v>
      </c>
      <c r="C16" s="22" t="s">
        <v>20</v>
      </c>
      <c r="D16" s="28">
        <v>2700000</v>
      </c>
      <c r="E16" s="28">
        <v>2884100</v>
      </c>
      <c r="F16" s="29">
        <v>2087660</v>
      </c>
      <c r="G16" s="28">
        <v>624620</v>
      </c>
      <c r="H16" s="28">
        <v>652405.19999999995</v>
      </c>
      <c r="I16" s="30">
        <f t="shared" si="0"/>
        <v>27785.199999999953</v>
      </c>
      <c r="J16" s="30">
        <f t="shared" si="1"/>
        <v>104.4483365886459</v>
      </c>
    </row>
    <row r="17" spans="1:10" x14ac:dyDescent="0.2">
      <c r="A17" s="15">
        <v>1</v>
      </c>
      <c r="B17" s="21" t="s">
        <v>21</v>
      </c>
      <c r="C17" s="22" t="s">
        <v>22</v>
      </c>
      <c r="D17" s="28">
        <v>5000</v>
      </c>
      <c r="E17" s="28">
        <v>5000</v>
      </c>
      <c r="F17" s="26">
        <v>5000</v>
      </c>
      <c r="G17" s="28">
        <v>5000</v>
      </c>
      <c r="H17" s="28">
        <v>9486</v>
      </c>
      <c r="I17" s="31">
        <f t="shared" si="0"/>
        <v>4486</v>
      </c>
      <c r="J17" s="31">
        <f t="shared" si="1"/>
        <v>189.72</v>
      </c>
    </row>
    <row r="18" spans="1:10" ht="25.5" x14ac:dyDescent="0.2">
      <c r="A18" s="15">
        <v>0</v>
      </c>
      <c r="B18" s="21" t="s">
        <v>23</v>
      </c>
      <c r="C18" s="22" t="s">
        <v>24</v>
      </c>
      <c r="D18" s="28">
        <v>5000</v>
      </c>
      <c r="E18" s="28">
        <v>5000</v>
      </c>
      <c r="F18" s="29">
        <v>5000</v>
      </c>
      <c r="G18" s="28">
        <v>5000</v>
      </c>
      <c r="H18" s="28">
        <v>9486</v>
      </c>
      <c r="I18" s="30">
        <f t="shared" si="0"/>
        <v>4486</v>
      </c>
      <c r="J18" s="30">
        <f t="shared" si="1"/>
        <v>189.72</v>
      </c>
    </row>
    <row r="19" spans="1:10" ht="25.5" x14ac:dyDescent="0.2">
      <c r="A19" s="15">
        <v>1</v>
      </c>
      <c r="B19" s="21" t="s">
        <v>25</v>
      </c>
      <c r="C19" s="22" t="s">
        <v>26</v>
      </c>
      <c r="D19" s="28">
        <v>51100</v>
      </c>
      <c r="E19" s="28">
        <v>51100</v>
      </c>
      <c r="F19" s="26">
        <v>36400</v>
      </c>
      <c r="G19" s="28">
        <v>36400</v>
      </c>
      <c r="H19" s="28">
        <v>29368.82</v>
      </c>
      <c r="I19" s="31">
        <f t="shared" si="0"/>
        <v>-7031.18</v>
      </c>
      <c r="J19" s="31">
        <f t="shared" si="1"/>
        <v>80.683571428571426</v>
      </c>
    </row>
    <row r="20" spans="1:10" x14ac:dyDescent="0.2">
      <c r="A20" s="15">
        <v>1</v>
      </c>
      <c r="B20" s="21" t="s">
        <v>27</v>
      </c>
      <c r="C20" s="22" t="s">
        <v>28</v>
      </c>
      <c r="D20" s="28">
        <v>20000</v>
      </c>
      <c r="E20" s="28">
        <v>20000</v>
      </c>
      <c r="F20" s="26">
        <v>14900</v>
      </c>
      <c r="G20" s="28">
        <v>14900</v>
      </c>
      <c r="H20" s="28">
        <v>12744</v>
      </c>
      <c r="I20" s="31">
        <f t="shared" si="0"/>
        <v>-2156</v>
      </c>
      <c r="J20" s="31">
        <f t="shared" si="1"/>
        <v>85.53020134228187</v>
      </c>
    </row>
    <row r="21" spans="1:10" ht="51" x14ac:dyDescent="0.2">
      <c r="A21" s="15">
        <v>0</v>
      </c>
      <c r="B21" s="21" t="s">
        <v>29</v>
      </c>
      <c r="C21" s="22" t="s">
        <v>30</v>
      </c>
      <c r="D21" s="28">
        <v>20000</v>
      </c>
      <c r="E21" s="28">
        <v>20000</v>
      </c>
      <c r="F21" s="29">
        <v>14900</v>
      </c>
      <c r="G21" s="28">
        <v>14900</v>
      </c>
      <c r="H21" s="28">
        <v>12744</v>
      </c>
      <c r="I21" s="30">
        <f t="shared" si="0"/>
        <v>-2156</v>
      </c>
      <c r="J21" s="30">
        <f t="shared" si="1"/>
        <v>85.53020134228187</v>
      </c>
    </row>
    <row r="22" spans="1:10" ht="25.5" x14ac:dyDescent="0.2">
      <c r="A22" s="15">
        <v>1</v>
      </c>
      <c r="B22" s="21" t="s">
        <v>31</v>
      </c>
      <c r="C22" s="22" t="s">
        <v>32</v>
      </c>
      <c r="D22" s="28">
        <v>31100</v>
      </c>
      <c r="E22" s="28">
        <v>31100</v>
      </c>
      <c r="F22" s="26">
        <v>21500</v>
      </c>
      <c r="G22" s="28">
        <v>21500</v>
      </c>
      <c r="H22" s="28">
        <v>16624.82</v>
      </c>
      <c r="I22" s="31">
        <f t="shared" si="0"/>
        <v>-4875.18</v>
      </c>
      <c r="J22" s="31">
        <f t="shared" si="1"/>
        <v>77.324744186046516</v>
      </c>
    </row>
    <row r="23" spans="1:10" ht="51" x14ac:dyDescent="0.2">
      <c r="A23" s="15">
        <v>0</v>
      </c>
      <c r="B23" s="21" t="s">
        <v>33</v>
      </c>
      <c r="C23" s="22" t="s">
        <v>34</v>
      </c>
      <c r="D23" s="28">
        <v>31100</v>
      </c>
      <c r="E23" s="28">
        <v>31100</v>
      </c>
      <c r="F23" s="29">
        <v>21500</v>
      </c>
      <c r="G23" s="28">
        <v>21500</v>
      </c>
      <c r="H23" s="28">
        <v>16624.82</v>
      </c>
      <c r="I23" s="30">
        <f t="shared" si="0"/>
        <v>-4875.18</v>
      </c>
      <c r="J23" s="30">
        <f t="shared" si="1"/>
        <v>77.324744186046516</v>
      </c>
    </row>
    <row r="24" spans="1:10" x14ac:dyDescent="0.2">
      <c r="A24" s="15">
        <v>1</v>
      </c>
      <c r="B24" s="21" t="s">
        <v>35</v>
      </c>
      <c r="C24" s="22" t="s">
        <v>36</v>
      </c>
      <c r="D24" s="28">
        <v>12365180</v>
      </c>
      <c r="E24" s="28">
        <v>15459380</v>
      </c>
      <c r="F24" s="26">
        <v>9164510</v>
      </c>
      <c r="G24" s="28">
        <v>10858710</v>
      </c>
      <c r="H24" s="28">
        <v>14276401.42</v>
      </c>
      <c r="I24" s="31">
        <f t="shared" si="0"/>
        <v>3417691.42</v>
      </c>
      <c r="J24" s="31">
        <f t="shared" si="1"/>
        <v>131.47419371177605</v>
      </c>
    </row>
    <row r="25" spans="1:10" ht="25.5" x14ac:dyDescent="0.2">
      <c r="A25" s="15">
        <v>1</v>
      </c>
      <c r="B25" s="21" t="s">
        <v>37</v>
      </c>
      <c r="C25" s="22" t="s">
        <v>38</v>
      </c>
      <c r="D25" s="28">
        <v>755180</v>
      </c>
      <c r="E25" s="28">
        <v>962100</v>
      </c>
      <c r="F25" s="26">
        <v>555200</v>
      </c>
      <c r="G25" s="28">
        <v>762120</v>
      </c>
      <c r="H25" s="28">
        <v>690938.88</v>
      </c>
      <c r="I25" s="31">
        <f t="shared" si="0"/>
        <v>-71181.119999999995</v>
      </c>
      <c r="J25" s="31">
        <f t="shared" si="1"/>
        <v>90.660116517083921</v>
      </c>
    </row>
    <row r="26" spans="1:10" x14ac:dyDescent="0.2">
      <c r="A26" s="15">
        <v>0</v>
      </c>
      <c r="B26" s="21" t="s">
        <v>39</v>
      </c>
      <c r="C26" s="22" t="s">
        <v>40</v>
      </c>
      <c r="D26" s="28">
        <v>755180</v>
      </c>
      <c r="E26" s="28">
        <v>962100</v>
      </c>
      <c r="F26" s="29">
        <v>555200</v>
      </c>
      <c r="G26" s="28">
        <v>762120</v>
      </c>
      <c r="H26" s="28">
        <v>690938.88</v>
      </c>
      <c r="I26" s="30">
        <f t="shared" si="0"/>
        <v>-71181.119999999995</v>
      </c>
      <c r="J26" s="30">
        <f t="shared" si="1"/>
        <v>90.660116517083921</v>
      </c>
    </row>
    <row r="27" spans="1:10" ht="25.5" x14ac:dyDescent="0.2">
      <c r="A27" s="15">
        <v>1</v>
      </c>
      <c r="B27" s="21" t="s">
        <v>41</v>
      </c>
      <c r="C27" s="22" t="s">
        <v>42</v>
      </c>
      <c r="D27" s="28">
        <v>4721100</v>
      </c>
      <c r="E27" s="28">
        <v>5292720</v>
      </c>
      <c r="F27" s="26">
        <v>3543810</v>
      </c>
      <c r="G27" s="28">
        <v>3815430</v>
      </c>
      <c r="H27" s="28">
        <v>4855360.38</v>
      </c>
      <c r="I27" s="31">
        <f t="shared" si="0"/>
        <v>1039930.3799999999</v>
      </c>
      <c r="J27" s="31">
        <f t="shared" si="1"/>
        <v>127.2559155848751</v>
      </c>
    </row>
    <row r="28" spans="1:10" x14ac:dyDescent="0.2">
      <c r="A28" s="15">
        <v>0</v>
      </c>
      <c r="B28" s="21" t="s">
        <v>43</v>
      </c>
      <c r="C28" s="22" t="s">
        <v>40</v>
      </c>
      <c r="D28" s="28">
        <v>4721100</v>
      </c>
      <c r="E28" s="28">
        <v>5292720</v>
      </c>
      <c r="F28" s="29">
        <v>3543810</v>
      </c>
      <c r="G28" s="28">
        <v>3815430</v>
      </c>
      <c r="H28" s="28">
        <v>4855360.38</v>
      </c>
      <c r="I28" s="30">
        <f t="shared" si="0"/>
        <v>1039930.3799999999</v>
      </c>
      <c r="J28" s="30">
        <f t="shared" si="1"/>
        <v>127.2559155848751</v>
      </c>
    </row>
    <row r="29" spans="1:10" ht="25.5" x14ac:dyDescent="0.2">
      <c r="A29" s="15">
        <v>1</v>
      </c>
      <c r="B29" s="21" t="s">
        <v>44</v>
      </c>
      <c r="C29" s="22" t="s">
        <v>45</v>
      </c>
      <c r="D29" s="28">
        <v>6888900</v>
      </c>
      <c r="E29" s="28">
        <v>9204560</v>
      </c>
      <c r="F29" s="26">
        <v>5065500</v>
      </c>
      <c r="G29" s="28">
        <v>6281160</v>
      </c>
      <c r="H29" s="28">
        <v>8730102.1600000001</v>
      </c>
      <c r="I29" s="31">
        <f t="shared" si="0"/>
        <v>2448942.16</v>
      </c>
      <c r="J29" s="31">
        <f t="shared" si="1"/>
        <v>138.98869253449999</v>
      </c>
    </row>
    <row r="30" spans="1:10" ht="63.75" x14ac:dyDescent="0.2">
      <c r="A30" s="15">
        <v>0</v>
      </c>
      <c r="B30" s="21" t="s">
        <v>46</v>
      </c>
      <c r="C30" s="22" t="s">
        <v>47</v>
      </c>
      <c r="D30" s="28">
        <v>3703700</v>
      </c>
      <c r="E30" s="28">
        <v>5551560</v>
      </c>
      <c r="F30" s="29">
        <v>2589800</v>
      </c>
      <c r="G30" s="28">
        <v>3837660</v>
      </c>
      <c r="H30" s="28">
        <v>5435464.0800000001</v>
      </c>
      <c r="I30" s="30">
        <f t="shared" si="0"/>
        <v>1597804.08</v>
      </c>
      <c r="J30" s="30">
        <f t="shared" si="1"/>
        <v>141.63485248823503</v>
      </c>
    </row>
    <row r="31" spans="1:10" ht="51" x14ac:dyDescent="0.2">
      <c r="A31" s="15">
        <v>0</v>
      </c>
      <c r="B31" s="21" t="s">
        <v>48</v>
      </c>
      <c r="C31" s="22" t="s">
        <v>49</v>
      </c>
      <c r="D31" s="28">
        <v>3185200</v>
      </c>
      <c r="E31" s="28">
        <v>3653000</v>
      </c>
      <c r="F31" s="29">
        <v>2475700</v>
      </c>
      <c r="G31" s="28">
        <v>2443500</v>
      </c>
      <c r="H31" s="28">
        <v>3294638.0800000001</v>
      </c>
      <c r="I31" s="30">
        <f t="shared" si="0"/>
        <v>851138.08000000007</v>
      </c>
      <c r="J31" s="30">
        <f t="shared" si="1"/>
        <v>134.8327431962349</v>
      </c>
    </row>
    <row r="32" spans="1:10" ht="25.5" x14ac:dyDescent="0.2">
      <c r="A32" s="15">
        <v>1</v>
      </c>
      <c r="B32" s="21" t="s">
        <v>50</v>
      </c>
      <c r="C32" s="22" t="s">
        <v>51</v>
      </c>
      <c r="D32" s="28">
        <v>96744060</v>
      </c>
      <c r="E32" s="28">
        <v>115637735</v>
      </c>
      <c r="F32" s="26">
        <v>69972210</v>
      </c>
      <c r="G32" s="28">
        <v>79873279</v>
      </c>
      <c r="H32" s="28">
        <v>94804514.200000003</v>
      </c>
      <c r="I32" s="31">
        <f t="shared" si="0"/>
        <v>14931235.200000003</v>
      </c>
      <c r="J32" s="31">
        <f t="shared" si="1"/>
        <v>118.69365498316402</v>
      </c>
    </row>
    <row r="33" spans="1:10" x14ac:dyDescent="0.2">
      <c r="A33" s="15">
        <v>1</v>
      </c>
      <c r="B33" s="21" t="s">
        <v>52</v>
      </c>
      <c r="C33" s="22" t="s">
        <v>53</v>
      </c>
      <c r="D33" s="28">
        <v>51841060</v>
      </c>
      <c r="E33" s="28">
        <v>54982211</v>
      </c>
      <c r="F33" s="26">
        <v>35989410</v>
      </c>
      <c r="G33" s="28">
        <v>34561561</v>
      </c>
      <c r="H33" s="28">
        <v>48785561.340000004</v>
      </c>
      <c r="I33" s="31">
        <f t="shared" si="0"/>
        <v>14224000.340000004</v>
      </c>
      <c r="J33" s="31">
        <f t="shared" si="1"/>
        <v>141.15554948458492</v>
      </c>
    </row>
    <row r="34" spans="1:10" ht="38.25" x14ac:dyDescent="0.2">
      <c r="A34" s="15">
        <v>0</v>
      </c>
      <c r="B34" s="21" t="s">
        <v>54</v>
      </c>
      <c r="C34" s="22" t="s">
        <v>55</v>
      </c>
      <c r="D34" s="28">
        <v>28050</v>
      </c>
      <c r="E34" s="28">
        <v>28050</v>
      </c>
      <c r="F34" s="29">
        <v>20590</v>
      </c>
      <c r="G34" s="28">
        <v>20590</v>
      </c>
      <c r="H34" s="28">
        <v>19741.580000000002</v>
      </c>
      <c r="I34" s="30">
        <f t="shared" si="0"/>
        <v>-848.41999999999825</v>
      </c>
      <c r="J34" s="30">
        <f t="shared" si="1"/>
        <v>95.879456046624583</v>
      </c>
    </row>
    <row r="35" spans="1:10" ht="38.25" x14ac:dyDescent="0.2">
      <c r="A35" s="15">
        <v>0</v>
      </c>
      <c r="B35" s="21" t="s">
        <v>56</v>
      </c>
      <c r="C35" s="22" t="s">
        <v>57</v>
      </c>
      <c r="D35" s="28">
        <v>235700</v>
      </c>
      <c r="E35" s="28">
        <v>281900</v>
      </c>
      <c r="F35" s="29">
        <v>150000</v>
      </c>
      <c r="G35" s="28">
        <v>196200</v>
      </c>
      <c r="H35" s="28">
        <v>486471.27</v>
      </c>
      <c r="I35" s="30">
        <f t="shared" si="0"/>
        <v>290271.27</v>
      </c>
      <c r="J35" s="30">
        <f t="shared" si="1"/>
        <v>247.94662079510707</v>
      </c>
    </row>
    <row r="36" spans="1:10" ht="38.25" x14ac:dyDescent="0.2">
      <c r="A36" s="15">
        <v>0</v>
      </c>
      <c r="B36" s="21" t="s">
        <v>58</v>
      </c>
      <c r="C36" s="22" t="s">
        <v>59</v>
      </c>
      <c r="D36" s="28">
        <v>710000</v>
      </c>
      <c r="E36" s="28">
        <v>1004400</v>
      </c>
      <c r="F36" s="29">
        <v>479000</v>
      </c>
      <c r="G36" s="28">
        <v>1004400</v>
      </c>
      <c r="H36" s="28">
        <v>1376273.85</v>
      </c>
      <c r="I36" s="30">
        <f t="shared" si="0"/>
        <v>371873.85000000009</v>
      </c>
      <c r="J36" s="30">
        <f t="shared" si="1"/>
        <v>137.02447729988054</v>
      </c>
    </row>
    <row r="37" spans="1:10" ht="38.25" x14ac:dyDescent="0.2">
      <c r="A37" s="15">
        <v>0</v>
      </c>
      <c r="B37" s="21" t="s">
        <v>60</v>
      </c>
      <c r="C37" s="22" t="s">
        <v>61</v>
      </c>
      <c r="D37" s="28">
        <v>2600650</v>
      </c>
      <c r="E37" s="28">
        <v>2600650</v>
      </c>
      <c r="F37" s="29">
        <v>2100650</v>
      </c>
      <c r="G37" s="28">
        <v>2100650</v>
      </c>
      <c r="H37" s="28">
        <v>2078125.18</v>
      </c>
      <c r="I37" s="30">
        <f t="shared" si="0"/>
        <v>-22524.820000000065</v>
      </c>
      <c r="J37" s="30">
        <f t="shared" si="1"/>
        <v>98.927721419560612</v>
      </c>
    </row>
    <row r="38" spans="1:10" x14ac:dyDescent="0.2">
      <c r="A38" s="15">
        <v>0</v>
      </c>
      <c r="B38" s="21" t="s">
        <v>62</v>
      </c>
      <c r="C38" s="22" t="s">
        <v>63</v>
      </c>
      <c r="D38" s="28">
        <v>26426800</v>
      </c>
      <c r="E38" s="28">
        <v>27899000</v>
      </c>
      <c r="F38" s="29">
        <v>19820070</v>
      </c>
      <c r="G38" s="28">
        <v>20692270</v>
      </c>
      <c r="H38" s="28">
        <v>21919627.399999999</v>
      </c>
      <c r="I38" s="30">
        <f t="shared" si="0"/>
        <v>1227357.3999999985</v>
      </c>
      <c r="J38" s="30">
        <f t="shared" si="1"/>
        <v>105.9314777933982</v>
      </c>
    </row>
    <row r="39" spans="1:10" x14ac:dyDescent="0.2">
      <c r="A39" s="15">
        <v>0</v>
      </c>
      <c r="B39" s="21" t="s">
        <v>64</v>
      </c>
      <c r="C39" s="22" t="s">
        <v>65</v>
      </c>
      <c r="D39" s="28">
        <v>14426760</v>
      </c>
      <c r="E39" s="28">
        <v>14924790</v>
      </c>
      <c r="F39" s="29">
        <v>10530000</v>
      </c>
      <c r="G39" s="28">
        <v>3828030</v>
      </c>
      <c r="H39" s="28">
        <v>14713663.609999999</v>
      </c>
      <c r="I39" s="30">
        <f t="shared" si="0"/>
        <v>10885633.609999999</v>
      </c>
      <c r="J39" s="30">
        <f t="shared" si="1"/>
        <v>384.36646551881773</v>
      </c>
    </row>
    <row r="40" spans="1:10" x14ac:dyDescent="0.2">
      <c r="A40" s="15">
        <v>0</v>
      </c>
      <c r="B40" s="21" t="s">
        <v>66</v>
      </c>
      <c r="C40" s="22" t="s">
        <v>67</v>
      </c>
      <c r="D40" s="28">
        <v>2310000</v>
      </c>
      <c r="E40" s="28">
        <v>2310000</v>
      </c>
      <c r="F40" s="29">
        <v>861000</v>
      </c>
      <c r="G40" s="28">
        <v>1861000</v>
      </c>
      <c r="H40" s="28">
        <v>2001232.07</v>
      </c>
      <c r="I40" s="30">
        <f t="shared" si="0"/>
        <v>140232.07000000007</v>
      </c>
      <c r="J40" s="30">
        <f t="shared" si="1"/>
        <v>107.53530736163353</v>
      </c>
    </row>
    <row r="41" spans="1:10" x14ac:dyDescent="0.2">
      <c r="A41" s="15">
        <v>0</v>
      </c>
      <c r="B41" s="21" t="s">
        <v>68</v>
      </c>
      <c r="C41" s="22" t="s">
        <v>69</v>
      </c>
      <c r="D41" s="28">
        <v>5003100</v>
      </c>
      <c r="E41" s="28">
        <v>5820921</v>
      </c>
      <c r="F41" s="29">
        <v>1953100</v>
      </c>
      <c r="G41" s="28">
        <v>4770921</v>
      </c>
      <c r="H41" s="28">
        <v>6098904.0599999996</v>
      </c>
      <c r="I41" s="30">
        <f t="shared" si="0"/>
        <v>1327983.0599999996</v>
      </c>
      <c r="J41" s="30">
        <f t="shared" si="1"/>
        <v>127.83494130378598</v>
      </c>
    </row>
    <row r="42" spans="1:10" x14ac:dyDescent="0.2">
      <c r="A42" s="15">
        <v>0</v>
      </c>
      <c r="B42" s="21" t="s">
        <v>70</v>
      </c>
      <c r="C42" s="22" t="s">
        <v>71</v>
      </c>
      <c r="D42" s="28">
        <v>75000</v>
      </c>
      <c r="E42" s="28">
        <v>75000</v>
      </c>
      <c r="F42" s="29">
        <v>56250</v>
      </c>
      <c r="G42" s="28">
        <v>56250</v>
      </c>
      <c r="H42" s="28">
        <v>41272.33</v>
      </c>
      <c r="I42" s="30">
        <f t="shared" ref="I42:I73" si="2">H42-G42</f>
        <v>-14977.669999999998</v>
      </c>
      <c r="J42" s="30">
        <f t="shared" ref="J42:J73" si="3">IF(G42=0,0,H42/G42*100)</f>
        <v>73.373031111111104</v>
      </c>
    </row>
    <row r="43" spans="1:10" x14ac:dyDescent="0.2">
      <c r="A43" s="15">
        <v>0</v>
      </c>
      <c r="B43" s="21" t="s">
        <v>72</v>
      </c>
      <c r="C43" s="22" t="s">
        <v>73</v>
      </c>
      <c r="D43" s="28">
        <v>25000</v>
      </c>
      <c r="E43" s="28">
        <v>37500</v>
      </c>
      <c r="F43" s="29">
        <v>18750</v>
      </c>
      <c r="G43" s="28">
        <v>31250</v>
      </c>
      <c r="H43" s="28">
        <v>50249.99</v>
      </c>
      <c r="I43" s="30">
        <f t="shared" si="2"/>
        <v>18999.989999999998</v>
      </c>
      <c r="J43" s="30">
        <f t="shared" si="3"/>
        <v>160.79996800000001</v>
      </c>
    </row>
    <row r="44" spans="1:10" x14ac:dyDescent="0.2">
      <c r="A44" s="15">
        <v>1</v>
      </c>
      <c r="B44" s="21" t="s">
        <v>74</v>
      </c>
      <c r="C44" s="22" t="s">
        <v>75</v>
      </c>
      <c r="D44" s="28">
        <v>44903000</v>
      </c>
      <c r="E44" s="28">
        <v>60655524</v>
      </c>
      <c r="F44" s="26">
        <v>33982800</v>
      </c>
      <c r="G44" s="28">
        <v>45311718</v>
      </c>
      <c r="H44" s="28">
        <v>46018952.859999999</v>
      </c>
      <c r="I44" s="31">
        <f t="shared" si="2"/>
        <v>707234.8599999994</v>
      </c>
      <c r="J44" s="31">
        <f t="shared" si="3"/>
        <v>101.56082111033618</v>
      </c>
    </row>
    <row r="45" spans="1:10" x14ac:dyDescent="0.2">
      <c r="A45" s="15">
        <v>0</v>
      </c>
      <c r="B45" s="21" t="s">
        <v>76</v>
      </c>
      <c r="C45" s="22" t="s">
        <v>77</v>
      </c>
      <c r="D45" s="28">
        <v>1900000</v>
      </c>
      <c r="E45" s="28">
        <v>2479600</v>
      </c>
      <c r="F45" s="29">
        <v>1412500</v>
      </c>
      <c r="G45" s="28">
        <v>1856100</v>
      </c>
      <c r="H45" s="28">
        <v>2466404.9</v>
      </c>
      <c r="I45" s="30">
        <f t="shared" si="2"/>
        <v>610304.89999999991</v>
      </c>
      <c r="J45" s="30">
        <f t="shared" si="3"/>
        <v>132.88103550455256</v>
      </c>
    </row>
    <row r="46" spans="1:10" x14ac:dyDescent="0.2">
      <c r="A46" s="15">
        <v>0</v>
      </c>
      <c r="B46" s="21" t="s">
        <v>78</v>
      </c>
      <c r="C46" s="22" t="s">
        <v>79</v>
      </c>
      <c r="D46" s="28">
        <v>34500000</v>
      </c>
      <c r="E46" s="28">
        <v>41456024</v>
      </c>
      <c r="F46" s="29">
        <v>26699500</v>
      </c>
      <c r="G46" s="28">
        <v>31567918</v>
      </c>
      <c r="H46" s="28">
        <v>31667066.120000001</v>
      </c>
      <c r="I46" s="30">
        <f t="shared" si="2"/>
        <v>99148.120000001043</v>
      </c>
      <c r="J46" s="30">
        <f t="shared" si="3"/>
        <v>100.31407874285534</v>
      </c>
    </row>
    <row r="47" spans="1:10" ht="51" x14ac:dyDescent="0.2">
      <c r="A47" s="15">
        <v>0</v>
      </c>
      <c r="B47" s="21" t="s">
        <v>80</v>
      </c>
      <c r="C47" s="22" t="s">
        <v>81</v>
      </c>
      <c r="D47" s="28">
        <v>8503000</v>
      </c>
      <c r="E47" s="28">
        <v>16719900</v>
      </c>
      <c r="F47" s="29">
        <v>5870800</v>
      </c>
      <c r="G47" s="28">
        <v>11887700</v>
      </c>
      <c r="H47" s="28">
        <v>11885481.84</v>
      </c>
      <c r="I47" s="30">
        <f t="shared" si="2"/>
        <v>-2218.160000000149</v>
      </c>
      <c r="J47" s="30">
        <f t="shared" si="3"/>
        <v>99.981340713510605</v>
      </c>
    </row>
    <row r="48" spans="1:10" x14ac:dyDescent="0.2">
      <c r="A48" s="15">
        <v>1</v>
      </c>
      <c r="B48" s="21" t="s">
        <v>82</v>
      </c>
      <c r="C48" s="22" t="s">
        <v>83</v>
      </c>
      <c r="D48" s="28">
        <v>3311460</v>
      </c>
      <c r="E48" s="28">
        <v>4727730</v>
      </c>
      <c r="F48" s="26">
        <v>2517400</v>
      </c>
      <c r="G48" s="28">
        <v>3100540</v>
      </c>
      <c r="H48" s="28">
        <v>3475216.41</v>
      </c>
      <c r="I48" s="31">
        <f t="shared" si="2"/>
        <v>374676.41000000015</v>
      </c>
      <c r="J48" s="31">
        <f t="shared" si="3"/>
        <v>112.08423081140705</v>
      </c>
    </row>
    <row r="49" spans="1:10" x14ac:dyDescent="0.2">
      <c r="A49" s="15">
        <v>1</v>
      </c>
      <c r="B49" s="21" t="s">
        <v>84</v>
      </c>
      <c r="C49" s="22" t="s">
        <v>85</v>
      </c>
      <c r="D49" s="28">
        <v>1052960</v>
      </c>
      <c r="E49" s="28">
        <v>1140630</v>
      </c>
      <c r="F49" s="26">
        <v>793900</v>
      </c>
      <c r="G49" s="28">
        <v>181740</v>
      </c>
      <c r="H49" s="28">
        <v>194801.98</v>
      </c>
      <c r="I49" s="31">
        <f t="shared" si="2"/>
        <v>13061.98000000001</v>
      </c>
      <c r="J49" s="31">
        <f t="shared" si="3"/>
        <v>107.18717948717949</v>
      </c>
    </row>
    <row r="50" spans="1:10" ht="63.75" x14ac:dyDescent="0.2">
      <c r="A50" s="15">
        <v>1</v>
      </c>
      <c r="B50" s="21" t="s">
        <v>86</v>
      </c>
      <c r="C50" s="22" t="s">
        <v>87</v>
      </c>
      <c r="D50" s="28">
        <v>0</v>
      </c>
      <c r="E50" s="28">
        <v>0</v>
      </c>
      <c r="F50" s="32">
        <v>0</v>
      </c>
      <c r="G50" s="28">
        <v>0</v>
      </c>
      <c r="H50" s="28">
        <v>540</v>
      </c>
      <c r="I50" s="31">
        <f t="shared" si="2"/>
        <v>540</v>
      </c>
      <c r="J50" s="31">
        <f t="shared" si="3"/>
        <v>0</v>
      </c>
    </row>
    <row r="51" spans="1:10" ht="38.25" x14ac:dyDescent="0.2">
      <c r="A51" s="15">
        <v>0</v>
      </c>
      <c r="B51" s="21" t="s">
        <v>88</v>
      </c>
      <c r="C51" s="22" t="s">
        <v>89</v>
      </c>
      <c r="D51" s="28">
        <v>0</v>
      </c>
      <c r="E51" s="28">
        <v>0</v>
      </c>
      <c r="F51" s="29">
        <v>0</v>
      </c>
      <c r="G51" s="28">
        <v>0</v>
      </c>
      <c r="H51" s="28">
        <v>540</v>
      </c>
      <c r="I51" s="30">
        <f t="shared" si="2"/>
        <v>540</v>
      </c>
      <c r="J51" s="30">
        <f t="shared" si="3"/>
        <v>0</v>
      </c>
    </row>
    <row r="52" spans="1:10" x14ac:dyDescent="0.2">
      <c r="A52" s="15">
        <v>1</v>
      </c>
      <c r="B52" s="21" t="s">
        <v>90</v>
      </c>
      <c r="C52" s="22" t="s">
        <v>91</v>
      </c>
      <c r="D52" s="28">
        <v>1052960</v>
      </c>
      <c r="E52" s="28">
        <v>1140630</v>
      </c>
      <c r="F52" s="26">
        <v>793900</v>
      </c>
      <c r="G52" s="28">
        <v>181740</v>
      </c>
      <c r="H52" s="28">
        <v>194261.98</v>
      </c>
      <c r="I52" s="31">
        <f t="shared" si="2"/>
        <v>12521.98000000001</v>
      </c>
      <c r="J52" s="31">
        <f t="shared" si="3"/>
        <v>106.89005172224057</v>
      </c>
    </row>
    <row r="53" spans="1:10" x14ac:dyDescent="0.2">
      <c r="A53" s="15">
        <v>0</v>
      </c>
      <c r="B53" s="21" t="s">
        <v>92</v>
      </c>
      <c r="C53" s="22" t="s">
        <v>93</v>
      </c>
      <c r="D53" s="28">
        <v>65500</v>
      </c>
      <c r="E53" s="28">
        <v>137950</v>
      </c>
      <c r="F53" s="29">
        <v>57000</v>
      </c>
      <c r="G53" s="28">
        <v>129450</v>
      </c>
      <c r="H53" s="28">
        <v>163380.91</v>
      </c>
      <c r="I53" s="31">
        <f t="shared" si="2"/>
        <v>33930.910000000003</v>
      </c>
      <c r="J53" s="31">
        <f t="shared" si="3"/>
        <v>126.211595210506</v>
      </c>
    </row>
    <row r="54" spans="1:10" ht="63.75" x14ac:dyDescent="0.2">
      <c r="A54" s="15">
        <v>0</v>
      </c>
      <c r="B54" s="21" t="s">
        <v>94</v>
      </c>
      <c r="C54" s="22" t="s">
        <v>95</v>
      </c>
      <c r="D54" s="28">
        <v>50300</v>
      </c>
      <c r="E54" s="28">
        <v>64100</v>
      </c>
      <c r="F54" s="29">
        <v>34000</v>
      </c>
      <c r="G54" s="28">
        <v>47800</v>
      </c>
      <c r="H54" s="28">
        <v>24000</v>
      </c>
      <c r="I54" s="30">
        <f t="shared" si="2"/>
        <v>-23800</v>
      </c>
      <c r="J54" s="30">
        <f t="shared" si="3"/>
        <v>50.2092050209205</v>
      </c>
    </row>
    <row r="55" spans="1:10" ht="51" x14ac:dyDescent="0.2">
      <c r="A55" s="15">
        <v>0</v>
      </c>
      <c r="B55" s="21" t="s">
        <v>96</v>
      </c>
      <c r="C55" s="22" t="s">
        <v>97</v>
      </c>
      <c r="D55" s="28">
        <v>937160</v>
      </c>
      <c r="E55" s="28">
        <v>937160</v>
      </c>
      <c r="F55" s="29">
        <v>702900</v>
      </c>
      <c r="G55" s="28">
        <v>3070</v>
      </c>
      <c r="H55" s="28">
        <v>3060.57</v>
      </c>
      <c r="I55" s="30">
        <f t="shared" si="2"/>
        <v>-9.4299999999998363</v>
      </c>
      <c r="J55" s="30">
        <f t="shared" si="3"/>
        <v>99.692833876221499</v>
      </c>
    </row>
    <row r="56" spans="1:10" ht="38.25" x14ac:dyDescent="0.2">
      <c r="A56" s="15">
        <v>0</v>
      </c>
      <c r="B56" s="21" t="s">
        <v>98</v>
      </c>
      <c r="C56" s="22" t="s">
        <v>99</v>
      </c>
      <c r="D56" s="28">
        <v>0</v>
      </c>
      <c r="E56" s="28">
        <v>0</v>
      </c>
      <c r="F56" s="28"/>
      <c r="G56" s="28">
        <v>0</v>
      </c>
      <c r="H56" s="28">
        <v>0.5</v>
      </c>
      <c r="I56" s="30">
        <f t="shared" si="2"/>
        <v>0.5</v>
      </c>
      <c r="J56" s="30">
        <f t="shared" si="3"/>
        <v>0</v>
      </c>
    </row>
    <row r="57" spans="1:10" ht="51" x14ac:dyDescent="0.2">
      <c r="A57" s="15">
        <v>0</v>
      </c>
      <c r="B57" s="21" t="s">
        <v>100</v>
      </c>
      <c r="C57" s="22" t="s">
        <v>101</v>
      </c>
      <c r="D57" s="28">
        <v>0</v>
      </c>
      <c r="E57" s="28">
        <v>1420</v>
      </c>
      <c r="F57" s="28"/>
      <c r="G57" s="28">
        <v>1420</v>
      </c>
      <c r="H57" s="28">
        <v>3820</v>
      </c>
      <c r="I57" s="30">
        <f t="shared" si="2"/>
        <v>2400</v>
      </c>
      <c r="J57" s="30">
        <f t="shared" si="3"/>
        <v>269.01408450704224</v>
      </c>
    </row>
    <row r="58" spans="1:10" ht="25.5" x14ac:dyDescent="0.2">
      <c r="A58" s="15">
        <v>1</v>
      </c>
      <c r="B58" s="21" t="s">
        <v>102</v>
      </c>
      <c r="C58" s="22" t="s">
        <v>103</v>
      </c>
      <c r="D58" s="28">
        <v>2061500</v>
      </c>
      <c r="E58" s="28">
        <v>2211170</v>
      </c>
      <c r="F58" s="26">
        <v>1540600</v>
      </c>
      <c r="G58" s="28">
        <v>1556970</v>
      </c>
      <c r="H58" s="28">
        <v>1633538.34</v>
      </c>
      <c r="I58" s="31">
        <f t="shared" si="2"/>
        <v>76568.340000000084</v>
      </c>
      <c r="J58" s="31">
        <f t="shared" si="3"/>
        <v>104.91777876259658</v>
      </c>
    </row>
    <row r="59" spans="1:10" x14ac:dyDescent="0.2">
      <c r="A59" s="15">
        <v>1</v>
      </c>
      <c r="B59" s="21" t="s">
        <v>104</v>
      </c>
      <c r="C59" s="22" t="s">
        <v>105</v>
      </c>
      <c r="D59" s="28">
        <v>1660500</v>
      </c>
      <c r="E59" s="28">
        <v>1721060</v>
      </c>
      <c r="F59" s="26">
        <v>1241020</v>
      </c>
      <c r="G59" s="28">
        <v>1168280</v>
      </c>
      <c r="H59" s="28">
        <v>1236193.98</v>
      </c>
      <c r="I59" s="31">
        <f t="shared" si="2"/>
        <v>67913.979999999981</v>
      </c>
      <c r="J59" s="31">
        <f t="shared" si="3"/>
        <v>105.81315951655425</v>
      </c>
    </row>
    <row r="60" spans="1:10" ht="38.25" x14ac:dyDescent="0.2">
      <c r="A60" s="15">
        <v>0</v>
      </c>
      <c r="B60" s="21" t="s">
        <v>106</v>
      </c>
      <c r="C60" s="22" t="s">
        <v>107</v>
      </c>
      <c r="D60" s="28">
        <v>45000</v>
      </c>
      <c r="E60" s="28">
        <v>65560</v>
      </c>
      <c r="F60" s="29">
        <v>33000</v>
      </c>
      <c r="G60" s="28">
        <v>53560</v>
      </c>
      <c r="H60" s="28">
        <v>66410</v>
      </c>
      <c r="I60" s="30">
        <f t="shared" si="2"/>
        <v>12850</v>
      </c>
      <c r="J60" s="30">
        <f t="shared" si="3"/>
        <v>123.99178491411502</v>
      </c>
    </row>
    <row r="61" spans="1:10" x14ac:dyDescent="0.2">
      <c r="A61" s="15">
        <v>0</v>
      </c>
      <c r="B61" s="21" t="s">
        <v>108</v>
      </c>
      <c r="C61" s="22" t="s">
        <v>109</v>
      </c>
      <c r="D61" s="28">
        <v>1200000</v>
      </c>
      <c r="E61" s="28">
        <v>1200000</v>
      </c>
      <c r="F61" s="29">
        <v>900000</v>
      </c>
      <c r="G61" s="28">
        <v>766700</v>
      </c>
      <c r="H61" s="28">
        <v>771956.28</v>
      </c>
      <c r="I61" s="30">
        <f t="shared" si="2"/>
        <v>5256.2800000000279</v>
      </c>
      <c r="J61" s="30">
        <f t="shared" si="3"/>
        <v>100.68557193165515</v>
      </c>
    </row>
    <row r="62" spans="1:10" ht="25.5" x14ac:dyDescent="0.2">
      <c r="A62" s="15">
        <v>0</v>
      </c>
      <c r="B62" s="21" t="s">
        <v>110</v>
      </c>
      <c r="C62" s="22" t="s">
        <v>111</v>
      </c>
      <c r="D62" s="28">
        <v>410000</v>
      </c>
      <c r="E62" s="28">
        <v>450000</v>
      </c>
      <c r="F62" s="29">
        <v>305000</v>
      </c>
      <c r="G62" s="28">
        <v>345000</v>
      </c>
      <c r="H62" s="28">
        <v>387237.7</v>
      </c>
      <c r="I62" s="30">
        <f t="shared" si="2"/>
        <v>42237.700000000012</v>
      </c>
      <c r="J62" s="30">
        <f t="shared" si="3"/>
        <v>112.24281159420291</v>
      </c>
    </row>
    <row r="63" spans="1:10" ht="63.75" x14ac:dyDescent="0.2">
      <c r="A63" s="15">
        <v>0</v>
      </c>
      <c r="B63" s="21" t="s">
        <v>112</v>
      </c>
      <c r="C63" s="22" t="s">
        <v>113</v>
      </c>
      <c r="D63" s="28">
        <v>5500</v>
      </c>
      <c r="E63" s="28">
        <v>5500</v>
      </c>
      <c r="F63" s="29">
        <v>3020</v>
      </c>
      <c r="G63" s="28">
        <v>3020</v>
      </c>
      <c r="H63" s="28">
        <v>10590</v>
      </c>
      <c r="I63" s="30">
        <f t="shared" si="2"/>
        <v>7570</v>
      </c>
      <c r="J63" s="30">
        <f t="shared" si="3"/>
        <v>350.66225165562912</v>
      </c>
    </row>
    <row r="64" spans="1:10" ht="25.5" x14ac:dyDescent="0.2">
      <c r="A64" s="15">
        <v>1</v>
      </c>
      <c r="B64" s="21" t="s">
        <v>114</v>
      </c>
      <c r="C64" s="22" t="s">
        <v>115</v>
      </c>
      <c r="D64" s="28">
        <v>350500</v>
      </c>
      <c r="E64" s="28">
        <v>379380</v>
      </c>
      <c r="F64" s="26">
        <v>262900</v>
      </c>
      <c r="G64" s="28">
        <v>291780</v>
      </c>
      <c r="H64" s="28">
        <v>301464.06</v>
      </c>
      <c r="I64" s="31">
        <f t="shared" si="2"/>
        <v>9684.0599999999977</v>
      </c>
      <c r="J64" s="31">
        <f t="shared" si="3"/>
        <v>103.31895949002674</v>
      </c>
    </row>
    <row r="65" spans="1:10" ht="38.25" x14ac:dyDescent="0.2">
      <c r="A65" s="15">
        <v>0</v>
      </c>
      <c r="B65" s="21" t="s">
        <v>116</v>
      </c>
      <c r="C65" s="22" t="s">
        <v>117</v>
      </c>
      <c r="D65" s="28">
        <v>350500</v>
      </c>
      <c r="E65" s="28">
        <v>379380</v>
      </c>
      <c r="F65" s="29">
        <v>262900</v>
      </c>
      <c r="G65" s="28">
        <v>291780</v>
      </c>
      <c r="H65" s="28">
        <v>301464.06</v>
      </c>
      <c r="I65" s="30">
        <f t="shared" si="2"/>
        <v>9684.0599999999977</v>
      </c>
      <c r="J65" s="30">
        <f t="shared" si="3"/>
        <v>103.31895949002674</v>
      </c>
    </row>
    <row r="66" spans="1:10" x14ac:dyDescent="0.2">
      <c r="A66" s="15">
        <v>1</v>
      </c>
      <c r="B66" s="21" t="s">
        <v>118</v>
      </c>
      <c r="C66" s="22" t="s">
        <v>119</v>
      </c>
      <c r="D66" s="28">
        <v>50500</v>
      </c>
      <c r="E66" s="28">
        <v>110730</v>
      </c>
      <c r="F66" s="26">
        <v>36680</v>
      </c>
      <c r="G66" s="28">
        <v>96910</v>
      </c>
      <c r="H66" s="28">
        <v>95880.3</v>
      </c>
      <c r="I66" s="31">
        <f t="shared" si="2"/>
        <v>-1029.6999999999971</v>
      </c>
      <c r="J66" s="31">
        <f t="shared" si="3"/>
        <v>98.937467753585807</v>
      </c>
    </row>
    <row r="67" spans="1:10" ht="38.25" x14ac:dyDescent="0.2">
      <c r="A67" s="15">
        <v>0</v>
      </c>
      <c r="B67" s="21" t="s">
        <v>120</v>
      </c>
      <c r="C67" s="22" t="s">
        <v>121</v>
      </c>
      <c r="D67" s="28">
        <v>45500</v>
      </c>
      <c r="E67" s="28">
        <v>105730</v>
      </c>
      <c r="F67" s="29">
        <v>32900</v>
      </c>
      <c r="G67" s="28">
        <v>93130</v>
      </c>
      <c r="H67" s="28">
        <v>95839.5</v>
      </c>
      <c r="I67" s="30">
        <f t="shared" si="2"/>
        <v>2709.5</v>
      </c>
      <c r="J67" s="30">
        <f t="shared" si="3"/>
        <v>102.90937399334264</v>
      </c>
    </row>
    <row r="68" spans="1:10" x14ac:dyDescent="0.2">
      <c r="A68" s="15">
        <v>0</v>
      </c>
      <c r="B68" s="21" t="s">
        <v>122</v>
      </c>
      <c r="C68" s="22" t="s">
        <v>123</v>
      </c>
      <c r="D68" s="28">
        <v>0</v>
      </c>
      <c r="E68" s="28">
        <v>0</v>
      </c>
      <c r="F68" s="29">
        <v>3780</v>
      </c>
      <c r="G68" s="28">
        <v>0</v>
      </c>
      <c r="H68" s="28">
        <v>6.8</v>
      </c>
      <c r="I68" s="30">
        <f t="shared" si="2"/>
        <v>6.8</v>
      </c>
      <c r="J68" s="30">
        <f t="shared" si="3"/>
        <v>0</v>
      </c>
    </row>
    <row r="69" spans="1:10" ht="38.25" x14ac:dyDescent="0.2">
      <c r="A69" s="15">
        <v>0</v>
      </c>
      <c r="B69" s="21" t="s">
        <v>124</v>
      </c>
      <c r="C69" s="22" t="s">
        <v>125</v>
      </c>
      <c r="D69" s="28">
        <v>5000</v>
      </c>
      <c r="E69" s="28">
        <v>5000</v>
      </c>
      <c r="F69" s="28">
        <v>0</v>
      </c>
      <c r="G69" s="28">
        <v>3780</v>
      </c>
      <c r="H69" s="28">
        <v>34</v>
      </c>
      <c r="I69" s="30">
        <f t="shared" si="2"/>
        <v>-3746</v>
      </c>
      <c r="J69" s="30">
        <f t="shared" si="3"/>
        <v>0.89947089947089942</v>
      </c>
    </row>
    <row r="70" spans="1:10" x14ac:dyDescent="0.2">
      <c r="A70" s="15">
        <v>1</v>
      </c>
      <c r="B70" s="21" t="s">
        <v>126</v>
      </c>
      <c r="C70" s="22" t="s">
        <v>127</v>
      </c>
      <c r="D70" s="28">
        <v>197000</v>
      </c>
      <c r="E70" s="28">
        <v>1375930</v>
      </c>
      <c r="F70" s="26">
        <v>182900</v>
      </c>
      <c r="G70" s="28">
        <v>1361830</v>
      </c>
      <c r="H70" s="28">
        <v>1646876.09</v>
      </c>
      <c r="I70" s="31">
        <f t="shared" si="2"/>
        <v>285046.09000000008</v>
      </c>
      <c r="J70" s="31">
        <f t="shared" si="3"/>
        <v>120.93110667263902</v>
      </c>
    </row>
    <row r="71" spans="1:10" x14ac:dyDescent="0.2">
      <c r="A71" s="15">
        <v>1</v>
      </c>
      <c r="B71" s="21" t="s">
        <v>128</v>
      </c>
      <c r="C71" s="22" t="s">
        <v>91</v>
      </c>
      <c r="D71" s="28">
        <v>197000</v>
      </c>
      <c r="E71" s="28">
        <v>1375930</v>
      </c>
      <c r="F71" s="26">
        <v>182900</v>
      </c>
      <c r="G71" s="28">
        <v>1361830</v>
      </c>
      <c r="H71" s="28">
        <v>1646876.09</v>
      </c>
      <c r="I71" s="31">
        <f t="shared" si="2"/>
        <v>285046.09000000008</v>
      </c>
      <c r="J71" s="31">
        <f t="shared" si="3"/>
        <v>120.93110667263902</v>
      </c>
    </row>
    <row r="72" spans="1:10" x14ac:dyDescent="0.2">
      <c r="A72" s="15">
        <v>0</v>
      </c>
      <c r="B72" s="21" t="s">
        <v>129</v>
      </c>
      <c r="C72" s="22" t="s">
        <v>91</v>
      </c>
      <c r="D72" s="28">
        <v>197000</v>
      </c>
      <c r="E72" s="28">
        <v>1375930</v>
      </c>
      <c r="F72" s="29">
        <v>182900</v>
      </c>
      <c r="G72" s="28">
        <v>1361830</v>
      </c>
      <c r="H72" s="28">
        <v>1646876.09</v>
      </c>
      <c r="I72" s="30">
        <f t="shared" si="2"/>
        <v>285046.09000000008</v>
      </c>
      <c r="J72" s="30">
        <f t="shared" si="3"/>
        <v>120.93110667263902</v>
      </c>
    </row>
    <row r="73" spans="1:10" x14ac:dyDescent="0.2">
      <c r="A73" s="15">
        <v>1</v>
      </c>
      <c r="B73" s="21" t="s">
        <v>130</v>
      </c>
      <c r="C73" s="22" t="s">
        <v>131</v>
      </c>
      <c r="D73" s="28">
        <v>0</v>
      </c>
      <c r="E73" s="28">
        <v>271830</v>
      </c>
      <c r="F73" s="27">
        <v>0</v>
      </c>
      <c r="G73" s="28">
        <v>271830</v>
      </c>
      <c r="H73" s="28">
        <v>271837.28000000003</v>
      </c>
      <c r="I73" s="31">
        <f t="shared" si="2"/>
        <v>7.2800000000279397</v>
      </c>
      <c r="J73" s="31">
        <f t="shared" si="3"/>
        <v>100.00267814442851</v>
      </c>
    </row>
    <row r="74" spans="1:10" x14ac:dyDescent="0.2">
      <c r="A74" s="15">
        <v>1</v>
      </c>
      <c r="B74" s="21" t="s">
        <v>132</v>
      </c>
      <c r="C74" s="22" t="s">
        <v>133</v>
      </c>
      <c r="D74" s="28">
        <v>0</v>
      </c>
      <c r="E74" s="28">
        <v>271830</v>
      </c>
      <c r="F74" s="27">
        <v>0</v>
      </c>
      <c r="G74" s="28">
        <v>271830</v>
      </c>
      <c r="H74" s="28">
        <v>271837.28000000003</v>
      </c>
      <c r="I74" s="31">
        <f t="shared" ref="I74:I92" si="4">H74-G74</f>
        <v>7.2800000000279397</v>
      </c>
      <c r="J74" s="31">
        <f t="shared" ref="J74:J92" si="5">IF(G74=0,0,H74/G74*100)</f>
        <v>100.00267814442851</v>
      </c>
    </row>
    <row r="75" spans="1:10" ht="63.75" x14ac:dyDescent="0.2">
      <c r="A75" s="15">
        <v>1</v>
      </c>
      <c r="B75" s="21" t="s">
        <v>134</v>
      </c>
      <c r="C75" s="22" t="s">
        <v>135</v>
      </c>
      <c r="D75" s="28">
        <v>0</v>
      </c>
      <c r="E75" s="28">
        <v>271830</v>
      </c>
      <c r="F75" s="27">
        <v>0</v>
      </c>
      <c r="G75" s="28">
        <v>271830</v>
      </c>
      <c r="H75" s="28">
        <v>271837.28000000003</v>
      </c>
      <c r="I75" s="31">
        <f t="shared" si="4"/>
        <v>7.2800000000279397</v>
      </c>
      <c r="J75" s="31">
        <f t="shared" si="5"/>
        <v>100.00267814442851</v>
      </c>
    </row>
    <row r="76" spans="1:10" ht="51" x14ac:dyDescent="0.2">
      <c r="A76" s="15">
        <v>0</v>
      </c>
      <c r="B76" s="21" t="s">
        <v>136</v>
      </c>
      <c r="C76" s="22" t="s">
        <v>137</v>
      </c>
      <c r="D76" s="28">
        <v>0</v>
      </c>
      <c r="E76" s="28">
        <v>271830</v>
      </c>
      <c r="F76" s="28">
        <v>0</v>
      </c>
      <c r="G76" s="28">
        <v>271830</v>
      </c>
      <c r="H76" s="28">
        <v>271837.28000000003</v>
      </c>
      <c r="I76" s="30">
        <f t="shared" si="4"/>
        <v>7.2800000000279397</v>
      </c>
      <c r="J76" s="30">
        <f t="shared" si="5"/>
        <v>100.00267814442851</v>
      </c>
    </row>
    <row r="77" spans="1:10" x14ac:dyDescent="0.2">
      <c r="A77" s="15">
        <v>1</v>
      </c>
      <c r="B77" s="21" t="s">
        <v>138</v>
      </c>
      <c r="C77" s="22" t="s">
        <v>139</v>
      </c>
      <c r="D77" s="28">
        <v>83404060</v>
      </c>
      <c r="E77" s="28">
        <v>126414212</v>
      </c>
      <c r="F77" s="26">
        <v>78751215</v>
      </c>
      <c r="G77" s="28">
        <v>97167678</v>
      </c>
      <c r="H77" s="28">
        <v>96303878</v>
      </c>
      <c r="I77" s="31">
        <f t="shared" si="4"/>
        <v>-863800</v>
      </c>
      <c r="J77" s="31">
        <f t="shared" si="5"/>
        <v>99.11102125955918</v>
      </c>
    </row>
    <row r="78" spans="1:10" x14ac:dyDescent="0.2">
      <c r="A78" s="15">
        <v>1</v>
      </c>
      <c r="B78" s="21" t="s">
        <v>140</v>
      </c>
      <c r="C78" s="22" t="s">
        <v>141</v>
      </c>
      <c r="D78" s="28">
        <v>83404060</v>
      </c>
      <c r="E78" s="28">
        <v>126414212</v>
      </c>
      <c r="F78" s="26">
        <v>78751215</v>
      </c>
      <c r="G78" s="28">
        <v>97167678</v>
      </c>
      <c r="H78" s="28">
        <v>96303878</v>
      </c>
      <c r="I78" s="31">
        <f t="shared" si="4"/>
        <v>-863800</v>
      </c>
      <c r="J78" s="31">
        <f t="shared" si="5"/>
        <v>99.11102125955918</v>
      </c>
    </row>
    <row r="79" spans="1:10" x14ac:dyDescent="0.2">
      <c r="A79" s="15">
        <v>1</v>
      </c>
      <c r="B79" s="21" t="s">
        <v>142</v>
      </c>
      <c r="C79" s="22" t="s">
        <v>143</v>
      </c>
      <c r="D79" s="28">
        <v>18554500</v>
      </c>
      <c r="E79" s="28">
        <v>18554500</v>
      </c>
      <c r="F79" s="26">
        <v>13915800</v>
      </c>
      <c r="G79" s="28">
        <v>13915800</v>
      </c>
      <c r="H79" s="28">
        <v>13915800</v>
      </c>
      <c r="I79" s="31">
        <f t="shared" si="4"/>
        <v>0</v>
      </c>
      <c r="J79" s="31">
        <f t="shared" si="5"/>
        <v>100</v>
      </c>
    </row>
    <row r="80" spans="1:10" x14ac:dyDescent="0.2">
      <c r="A80" s="15">
        <v>0</v>
      </c>
      <c r="B80" s="21" t="s">
        <v>144</v>
      </c>
      <c r="C80" s="22" t="s">
        <v>145</v>
      </c>
      <c r="D80" s="28">
        <v>18554500</v>
      </c>
      <c r="E80" s="28">
        <v>18554500</v>
      </c>
      <c r="F80" s="29">
        <v>13915800</v>
      </c>
      <c r="G80" s="28">
        <v>13915800</v>
      </c>
      <c r="H80" s="28">
        <v>13915800</v>
      </c>
      <c r="I80" s="30">
        <f t="shared" si="4"/>
        <v>0</v>
      </c>
      <c r="J80" s="30">
        <f t="shared" si="5"/>
        <v>100</v>
      </c>
    </row>
    <row r="81" spans="1:10" x14ac:dyDescent="0.2">
      <c r="A81" s="15">
        <v>1</v>
      </c>
      <c r="B81" s="21" t="s">
        <v>146</v>
      </c>
      <c r="C81" s="22" t="s">
        <v>147</v>
      </c>
      <c r="D81" s="28">
        <v>64520900</v>
      </c>
      <c r="E81" s="28">
        <v>103469400</v>
      </c>
      <c r="F81" s="26">
        <v>64520900</v>
      </c>
      <c r="G81" s="28">
        <v>79262900</v>
      </c>
      <c r="H81" s="28">
        <v>80775500</v>
      </c>
      <c r="I81" s="31">
        <f t="shared" si="4"/>
        <v>1512600</v>
      </c>
      <c r="J81" s="31">
        <f t="shared" si="5"/>
        <v>101.90833290227836</v>
      </c>
    </row>
    <row r="82" spans="1:10" ht="25.5" x14ac:dyDescent="0.2">
      <c r="A82" s="15">
        <v>0</v>
      </c>
      <c r="B82" s="21" t="s">
        <v>148</v>
      </c>
      <c r="C82" s="22" t="s">
        <v>149</v>
      </c>
      <c r="D82" s="28">
        <v>64520900</v>
      </c>
      <c r="E82" s="28">
        <v>96708400</v>
      </c>
      <c r="F82" s="29">
        <v>64520900</v>
      </c>
      <c r="G82" s="28">
        <v>72567800</v>
      </c>
      <c r="H82" s="28">
        <v>72567800</v>
      </c>
      <c r="I82" s="30">
        <f t="shared" si="4"/>
        <v>0</v>
      </c>
      <c r="J82" s="30">
        <f t="shared" si="5"/>
        <v>100</v>
      </c>
    </row>
    <row r="83" spans="1:10" ht="38.25" x14ac:dyDescent="0.2">
      <c r="A83" s="15">
        <v>0</v>
      </c>
      <c r="B83" s="21" t="s">
        <v>150</v>
      </c>
      <c r="C83" s="22" t="s">
        <v>151</v>
      </c>
      <c r="D83" s="28">
        <v>0</v>
      </c>
      <c r="E83" s="28">
        <v>218500</v>
      </c>
      <c r="F83" s="28">
        <v>0</v>
      </c>
      <c r="G83" s="28">
        <v>152600</v>
      </c>
      <c r="H83" s="28">
        <v>152600</v>
      </c>
      <c r="I83" s="30">
        <f t="shared" si="4"/>
        <v>0</v>
      </c>
      <c r="J83" s="30">
        <f t="shared" si="5"/>
        <v>100</v>
      </c>
    </row>
    <row r="84" spans="1:10" ht="51" x14ac:dyDescent="0.2">
      <c r="A84" s="15">
        <v>0</v>
      </c>
      <c r="B84" s="21" t="s">
        <v>152</v>
      </c>
      <c r="C84" s="22" t="s">
        <v>153</v>
      </c>
      <c r="D84" s="28">
        <v>0</v>
      </c>
      <c r="E84" s="28">
        <v>1690600</v>
      </c>
      <c r="F84" s="28">
        <v>0</v>
      </c>
      <c r="G84" s="28">
        <v>1690600</v>
      </c>
      <c r="H84" s="28">
        <v>1690600</v>
      </c>
      <c r="I84" s="30">
        <f t="shared" si="4"/>
        <v>0</v>
      </c>
      <c r="J84" s="30">
        <f t="shared" si="5"/>
        <v>100</v>
      </c>
    </row>
    <row r="85" spans="1:10" ht="38.25" x14ac:dyDescent="0.2">
      <c r="A85" s="15">
        <v>0</v>
      </c>
      <c r="B85" s="21" t="s">
        <v>154</v>
      </c>
      <c r="C85" s="22" t="s">
        <v>155</v>
      </c>
      <c r="D85" s="28">
        <v>0</v>
      </c>
      <c r="E85" s="28">
        <v>4851900</v>
      </c>
      <c r="F85" s="28">
        <v>0</v>
      </c>
      <c r="G85" s="28">
        <v>4851900</v>
      </c>
      <c r="H85" s="28">
        <v>6364500</v>
      </c>
      <c r="I85" s="30">
        <f t="shared" si="4"/>
        <v>1512600</v>
      </c>
      <c r="J85" s="30">
        <f t="shared" si="5"/>
        <v>131.17541581648427</v>
      </c>
    </row>
    <row r="86" spans="1:10" ht="25.5" x14ac:dyDescent="0.2">
      <c r="A86" s="15">
        <v>1</v>
      </c>
      <c r="B86" s="21" t="s">
        <v>156</v>
      </c>
      <c r="C86" s="22" t="s">
        <v>157</v>
      </c>
      <c r="D86" s="28">
        <v>328660</v>
      </c>
      <c r="E86" s="28">
        <v>4390312</v>
      </c>
      <c r="F86" s="26">
        <v>314515</v>
      </c>
      <c r="G86" s="28">
        <v>3988978</v>
      </c>
      <c r="H86" s="28">
        <v>1612578</v>
      </c>
      <c r="I86" s="31">
        <f t="shared" si="4"/>
        <v>-2376400</v>
      </c>
      <c r="J86" s="31">
        <f t="shared" si="5"/>
        <v>40.425843411520447</v>
      </c>
    </row>
    <row r="87" spans="1:10" ht="25.5" x14ac:dyDescent="0.2">
      <c r="A87" s="15">
        <v>0</v>
      </c>
      <c r="B87" s="21" t="s">
        <v>158</v>
      </c>
      <c r="C87" s="22" t="s">
        <v>159</v>
      </c>
      <c r="D87" s="28">
        <v>272098</v>
      </c>
      <c r="E87" s="28">
        <v>1062839</v>
      </c>
      <c r="F87" s="29">
        <v>272098</v>
      </c>
      <c r="G87" s="28">
        <v>795797</v>
      </c>
      <c r="H87" s="28">
        <v>795797</v>
      </c>
      <c r="I87" s="30">
        <f t="shared" si="4"/>
        <v>0</v>
      </c>
      <c r="J87" s="30">
        <f t="shared" si="5"/>
        <v>100</v>
      </c>
    </row>
    <row r="88" spans="1:10" x14ac:dyDescent="0.2">
      <c r="A88" s="15">
        <v>0</v>
      </c>
      <c r="B88" s="21" t="s">
        <v>160</v>
      </c>
      <c r="C88" s="22" t="s">
        <v>161</v>
      </c>
      <c r="D88" s="28">
        <v>56562</v>
      </c>
      <c r="E88" s="28">
        <v>3134341</v>
      </c>
      <c r="F88" s="29">
        <v>42417</v>
      </c>
      <c r="G88" s="28">
        <v>3115618</v>
      </c>
      <c r="H88" s="28">
        <v>739218</v>
      </c>
      <c r="I88" s="30">
        <f t="shared" si="4"/>
        <v>-2376400</v>
      </c>
      <c r="J88" s="30">
        <f t="shared" si="5"/>
        <v>23.726207770015449</v>
      </c>
    </row>
    <row r="89" spans="1:10" ht="51" x14ac:dyDescent="0.2">
      <c r="A89" s="15">
        <v>0</v>
      </c>
      <c r="B89" s="21" t="s">
        <v>162</v>
      </c>
      <c r="C89" s="22" t="s">
        <v>163</v>
      </c>
      <c r="D89" s="28">
        <v>0</v>
      </c>
      <c r="E89" s="28">
        <v>70272</v>
      </c>
      <c r="F89" s="28">
        <v>0</v>
      </c>
      <c r="G89" s="28">
        <v>46848</v>
      </c>
      <c r="H89" s="28">
        <v>46848</v>
      </c>
      <c r="I89" s="30">
        <f t="shared" si="4"/>
        <v>0</v>
      </c>
      <c r="J89" s="30">
        <f t="shared" si="5"/>
        <v>100</v>
      </c>
    </row>
    <row r="90" spans="1:10" ht="63.75" x14ac:dyDescent="0.2">
      <c r="A90" s="15">
        <v>0</v>
      </c>
      <c r="B90" s="21" t="s">
        <v>164</v>
      </c>
      <c r="C90" s="22" t="s">
        <v>165</v>
      </c>
      <c r="D90" s="28">
        <v>0</v>
      </c>
      <c r="E90" s="28">
        <v>122860</v>
      </c>
      <c r="F90" s="28">
        <v>0</v>
      </c>
      <c r="G90" s="28">
        <v>30715</v>
      </c>
      <c r="H90" s="28">
        <v>30715</v>
      </c>
      <c r="I90" s="30">
        <f t="shared" si="4"/>
        <v>0</v>
      </c>
      <c r="J90" s="30">
        <f t="shared" si="5"/>
        <v>100</v>
      </c>
    </row>
    <row r="91" spans="1:10" x14ac:dyDescent="0.2">
      <c r="A91" s="15">
        <v>1</v>
      </c>
      <c r="B91" s="21" t="s">
        <v>166</v>
      </c>
      <c r="C91" s="22" t="s">
        <v>167</v>
      </c>
      <c r="D91" s="28">
        <v>247537200</v>
      </c>
      <c r="E91" s="28">
        <v>287588135</v>
      </c>
      <c r="F91" s="26">
        <v>184229100</v>
      </c>
      <c r="G91" s="28">
        <v>201607159</v>
      </c>
      <c r="H91" s="28">
        <v>233745977.71000007</v>
      </c>
      <c r="I91" s="31">
        <f t="shared" si="4"/>
        <v>32138818.710000068</v>
      </c>
      <c r="J91" s="31">
        <f t="shared" si="5"/>
        <v>115.94130826971281</v>
      </c>
    </row>
    <row r="92" spans="1:10" x14ac:dyDescent="0.2">
      <c r="A92" s="15">
        <v>1</v>
      </c>
      <c r="B92" s="21" t="s">
        <v>166</v>
      </c>
      <c r="C92" s="22" t="s">
        <v>168</v>
      </c>
      <c r="D92" s="28">
        <v>330941260</v>
      </c>
      <c r="E92" s="28">
        <v>414002347</v>
      </c>
      <c r="F92" s="26">
        <v>262980315</v>
      </c>
      <c r="G92" s="28">
        <v>298774837</v>
      </c>
      <c r="H92" s="28">
        <v>330049855.71000004</v>
      </c>
      <c r="I92" s="31">
        <f t="shared" si="4"/>
        <v>31275018.710000038</v>
      </c>
      <c r="J92" s="31">
        <f t="shared" si="5"/>
        <v>110.46775525811768</v>
      </c>
    </row>
    <row r="93" spans="1:10" x14ac:dyDescent="0.2">
      <c r="C93" s="58" t="s">
        <v>175</v>
      </c>
      <c r="D93" s="58"/>
      <c r="E93" s="58"/>
      <c r="F93" s="58"/>
      <c r="G93" s="58"/>
      <c r="H93" s="58"/>
      <c r="I93" s="58"/>
      <c r="J93" s="58"/>
    </row>
    <row r="94" spans="1:10" x14ac:dyDescent="0.2">
      <c r="B94" s="23" t="s">
        <v>7</v>
      </c>
      <c r="C94" s="24" t="s">
        <v>8</v>
      </c>
      <c r="D94" s="46">
        <v>150000</v>
      </c>
      <c r="E94" s="49">
        <v>205100</v>
      </c>
      <c r="F94" s="50">
        <v>111670</v>
      </c>
      <c r="G94" s="45">
        <v>166770</v>
      </c>
      <c r="H94" s="45">
        <v>211892.32</v>
      </c>
      <c r="I94" s="45">
        <v>45122.320000000007</v>
      </c>
      <c r="J94" s="45">
        <v>127.05661689752354</v>
      </c>
    </row>
    <row r="95" spans="1:10" x14ac:dyDescent="0.2">
      <c r="B95" s="23" t="s">
        <v>176</v>
      </c>
      <c r="C95" s="24" t="s">
        <v>177</v>
      </c>
      <c r="D95" s="46">
        <v>150000</v>
      </c>
      <c r="E95" s="49">
        <v>205100</v>
      </c>
      <c r="F95" s="50">
        <v>111670</v>
      </c>
      <c r="G95" s="45">
        <v>166770</v>
      </c>
      <c r="H95" s="45">
        <v>211892.32</v>
      </c>
      <c r="I95" s="45">
        <v>45122.320000000007</v>
      </c>
      <c r="J95" s="45">
        <v>127.05661689752354</v>
      </c>
    </row>
    <row r="96" spans="1:10" x14ac:dyDescent="0.2">
      <c r="B96" s="21" t="s">
        <v>178</v>
      </c>
      <c r="C96" s="22" t="s">
        <v>179</v>
      </c>
      <c r="D96" s="40">
        <v>150000</v>
      </c>
      <c r="E96" s="41">
        <v>205100</v>
      </c>
      <c r="F96" s="42">
        <v>111670</v>
      </c>
      <c r="G96" s="43">
        <v>166770</v>
      </c>
      <c r="H96" s="43">
        <v>211892.32</v>
      </c>
      <c r="I96" s="43">
        <v>45122.320000000007</v>
      </c>
      <c r="J96" s="43">
        <v>127.05661689752354</v>
      </c>
    </row>
    <row r="97" spans="2:10" ht="51" x14ac:dyDescent="0.2">
      <c r="B97" s="21" t="s">
        <v>180</v>
      </c>
      <c r="C97" s="22" t="s">
        <v>181</v>
      </c>
      <c r="D97" s="40">
        <v>72900</v>
      </c>
      <c r="E97" s="41">
        <v>72900</v>
      </c>
      <c r="F97" s="42">
        <v>53850</v>
      </c>
      <c r="G97" s="43">
        <v>53850</v>
      </c>
      <c r="H97" s="43">
        <v>68832.23</v>
      </c>
      <c r="I97" s="43">
        <v>14982.229999999996</v>
      </c>
      <c r="J97" s="43">
        <v>127.82215413184773</v>
      </c>
    </row>
    <row r="98" spans="2:10" ht="25.5" x14ac:dyDescent="0.2">
      <c r="B98" s="21" t="s">
        <v>182</v>
      </c>
      <c r="C98" s="22" t="s">
        <v>183</v>
      </c>
      <c r="D98" s="40">
        <v>1900</v>
      </c>
      <c r="E98" s="41">
        <v>57000</v>
      </c>
      <c r="F98" s="42">
        <v>1420</v>
      </c>
      <c r="G98" s="43">
        <v>56520</v>
      </c>
      <c r="H98" s="43">
        <v>87517.27</v>
      </c>
      <c r="I98" s="43">
        <v>30997.270000000004</v>
      </c>
      <c r="J98" s="43">
        <v>154.84301132342534</v>
      </c>
    </row>
    <row r="99" spans="2:10" ht="38.25" x14ac:dyDescent="0.2">
      <c r="B99" s="21" t="s">
        <v>184</v>
      </c>
      <c r="C99" s="22" t="s">
        <v>185</v>
      </c>
      <c r="D99" s="40">
        <v>75200</v>
      </c>
      <c r="E99" s="41">
        <v>75200</v>
      </c>
      <c r="F99" s="42">
        <v>56400</v>
      </c>
      <c r="G99" s="43">
        <v>56400</v>
      </c>
      <c r="H99" s="43">
        <v>55542.82</v>
      </c>
      <c r="I99" s="43">
        <v>-857.18000000000029</v>
      </c>
      <c r="J99" s="43">
        <v>98.480177304964528</v>
      </c>
    </row>
    <row r="100" spans="2:10" x14ac:dyDescent="0.2">
      <c r="B100" s="51" t="s">
        <v>82</v>
      </c>
      <c r="C100" s="52" t="s">
        <v>83</v>
      </c>
      <c r="D100" s="46">
        <v>720900</v>
      </c>
      <c r="E100" s="45">
        <v>12550355.389999999</v>
      </c>
      <c r="F100" s="46">
        <v>540675</v>
      </c>
      <c r="G100" s="45">
        <v>12550355.389999999</v>
      </c>
      <c r="H100" s="45">
        <v>17220339.800000001</v>
      </c>
      <c r="I100" s="45">
        <v>4669984.410000002</v>
      </c>
      <c r="J100" s="45">
        <v>137.20997744590565</v>
      </c>
    </row>
    <row r="101" spans="2:10" x14ac:dyDescent="0.2">
      <c r="B101" s="21" t="s">
        <v>126</v>
      </c>
      <c r="C101" s="22" t="s">
        <v>127</v>
      </c>
      <c r="D101" s="40">
        <v>0</v>
      </c>
      <c r="E101" s="43">
        <v>120500</v>
      </c>
      <c r="F101" s="40">
        <v>0</v>
      </c>
      <c r="G101" s="43">
        <v>120500</v>
      </c>
      <c r="H101" s="43">
        <v>241500.22</v>
      </c>
      <c r="I101" s="43">
        <v>121000.22</v>
      </c>
      <c r="J101" s="43">
        <v>200.41512033195019</v>
      </c>
    </row>
    <row r="102" spans="2:10" x14ac:dyDescent="0.2">
      <c r="B102" s="21" t="s">
        <v>128</v>
      </c>
      <c r="C102" s="22" t="s">
        <v>91</v>
      </c>
      <c r="D102" s="40">
        <v>0</v>
      </c>
      <c r="E102" s="43">
        <v>120500</v>
      </c>
      <c r="F102" s="40">
        <v>0</v>
      </c>
      <c r="G102" s="43">
        <v>120500</v>
      </c>
      <c r="H102" s="43">
        <v>241500.22</v>
      </c>
      <c r="I102" s="43">
        <v>121000.22</v>
      </c>
      <c r="J102" s="43">
        <v>200.41512033195019</v>
      </c>
    </row>
    <row r="103" spans="2:10" ht="38.25" x14ac:dyDescent="0.2">
      <c r="B103" s="21" t="s">
        <v>186</v>
      </c>
      <c r="C103" s="22" t="s">
        <v>187</v>
      </c>
      <c r="D103" s="40">
        <v>0</v>
      </c>
      <c r="E103" s="43">
        <v>120500</v>
      </c>
      <c r="F103" s="40">
        <v>0</v>
      </c>
      <c r="G103" s="43">
        <v>120500</v>
      </c>
      <c r="H103" s="43">
        <v>241500.22</v>
      </c>
      <c r="I103" s="43">
        <v>121000.22</v>
      </c>
      <c r="J103" s="43">
        <v>200.41512033195019</v>
      </c>
    </row>
    <row r="104" spans="2:10" x14ac:dyDescent="0.2">
      <c r="B104" s="51" t="s">
        <v>188</v>
      </c>
      <c r="C104" s="52" t="s">
        <v>189</v>
      </c>
      <c r="D104" s="46">
        <v>720900</v>
      </c>
      <c r="E104" s="45">
        <v>12429855.389999999</v>
      </c>
      <c r="F104" s="46">
        <v>540675</v>
      </c>
      <c r="G104" s="45">
        <v>12429855.389999999</v>
      </c>
      <c r="H104" s="45">
        <v>16978839.579999998</v>
      </c>
      <c r="I104" s="45">
        <v>4548984.1899999995</v>
      </c>
      <c r="J104" s="45">
        <v>136.59724145833366</v>
      </c>
    </row>
    <row r="105" spans="2:10" ht="25.5" x14ac:dyDescent="0.2">
      <c r="B105" s="21" t="s">
        <v>190</v>
      </c>
      <c r="C105" s="22" t="s">
        <v>191</v>
      </c>
      <c r="D105" s="40">
        <v>720900</v>
      </c>
      <c r="E105" s="43">
        <v>615501.88</v>
      </c>
      <c r="F105" s="44">
        <v>540675</v>
      </c>
      <c r="G105" s="43">
        <v>615501.88</v>
      </c>
      <c r="H105" s="43">
        <v>1015346.5499999999</v>
      </c>
      <c r="I105" s="43">
        <v>399844.66999999993</v>
      </c>
      <c r="J105" s="43">
        <v>164.96237996868507</v>
      </c>
    </row>
    <row r="106" spans="2:10" ht="25.5" x14ac:dyDescent="0.2">
      <c r="B106" s="21" t="s">
        <v>192</v>
      </c>
      <c r="C106" s="22" t="s">
        <v>193</v>
      </c>
      <c r="D106" s="40">
        <v>720900</v>
      </c>
      <c r="E106" s="43">
        <v>590072.25</v>
      </c>
      <c r="F106" s="44">
        <v>540675</v>
      </c>
      <c r="G106" s="43">
        <v>590072.25</v>
      </c>
      <c r="H106" s="43">
        <v>704955.09</v>
      </c>
      <c r="I106" s="43">
        <v>114882.83999999997</v>
      </c>
      <c r="J106" s="43">
        <v>119.4692836343346</v>
      </c>
    </row>
    <row r="107" spans="2:10" ht="38.25" x14ac:dyDescent="0.2">
      <c r="B107" s="21" t="s">
        <v>194</v>
      </c>
      <c r="C107" s="22" t="s">
        <v>195</v>
      </c>
      <c r="D107" s="40">
        <v>0</v>
      </c>
      <c r="E107" s="43">
        <v>15000</v>
      </c>
      <c r="F107" s="40">
        <v>0</v>
      </c>
      <c r="G107" s="43">
        <v>15000</v>
      </c>
      <c r="H107" s="43">
        <v>287966.75</v>
      </c>
      <c r="I107" s="43">
        <v>272966.75</v>
      </c>
      <c r="J107" s="43">
        <v>1919.7783333333334</v>
      </c>
    </row>
    <row r="108" spans="2:10" x14ac:dyDescent="0.2">
      <c r="B108" s="21"/>
      <c r="C108" s="22"/>
      <c r="D108" s="40"/>
      <c r="E108" s="43">
        <v>10429.629999999999</v>
      </c>
      <c r="F108" s="40"/>
      <c r="G108" s="43">
        <v>10429.629999999999</v>
      </c>
      <c r="H108" s="43">
        <v>22424.71</v>
      </c>
      <c r="I108" s="43">
        <v>11995.08</v>
      </c>
      <c r="J108" s="43">
        <v>215.00964080221445</v>
      </c>
    </row>
    <row r="109" spans="2:10" x14ac:dyDescent="0.2">
      <c r="B109" s="21" t="s">
        <v>196</v>
      </c>
      <c r="C109" s="22" t="s">
        <v>197</v>
      </c>
      <c r="D109" s="40">
        <v>0</v>
      </c>
      <c r="E109" s="43">
        <v>11814353.51</v>
      </c>
      <c r="F109" s="40">
        <v>0</v>
      </c>
      <c r="G109" s="43">
        <v>11814353.51</v>
      </c>
      <c r="H109" s="43">
        <v>15963493.030000001</v>
      </c>
      <c r="I109" s="43">
        <v>4149139.5200000014</v>
      </c>
      <c r="J109" s="43">
        <v>135.11948001630435</v>
      </c>
    </row>
    <row r="110" spans="2:10" x14ac:dyDescent="0.2">
      <c r="B110" s="21" t="s">
        <v>198</v>
      </c>
      <c r="C110" s="22" t="s">
        <v>199</v>
      </c>
      <c r="D110" s="40">
        <v>0</v>
      </c>
      <c r="E110" s="43">
        <v>1913294.97</v>
      </c>
      <c r="F110" s="40">
        <v>0</v>
      </c>
      <c r="G110" s="43">
        <v>1913294.97</v>
      </c>
      <c r="H110" s="43">
        <v>2551059.96</v>
      </c>
      <c r="I110" s="43">
        <v>637764.99</v>
      </c>
      <c r="J110" s="43">
        <v>133.33333333333331</v>
      </c>
    </row>
    <row r="111" spans="2:10" ht="63.75" x14ac:dyDescent="0.2">
      <c r="B111" s="21" t="s">
        <v>200</v>
      </c>
      <c r="C111" s="22" t="s">
        <v>201</v>
      </c>
      <c r="D111" s="40">
        <v>0</v>
      </c>
      <c r="E111" s="43">
        <v>9901058.5399999991</v>
      </c>
      <c r="F111" s="40">
        <v>0</v>
      </c>
      <c r="G111" s="43">
        <v>9901058.5399999991</v>
      </c>
      <c r="H111" s="43">
        <v>13412433.07</v>
      </c>
      <c r="I111" s="43">
        <v>3511374.5300000012</v>
      </c>
      <c r="J111" s="43">
        <v>135.464637602274</v>
      </c>
    </row>
    <row r="112" spans="2:10" x14ac:dyDescent="0.2">
      <c r="B112" s="51" t="s">
        <v>130</v>
      </c>
      <c r="C112" s="52" t="s">
        <v>131</v>
      </c>
      <c r="D112" s="46">
        <v>0</v>
      </c>
      <c r="E112" s="45">
        <v>487350</v>
      </c>
      <c r="F112" s="46">
        <v>0</v>
      </c>
      <c r="G112" s="45">
        <v>487350</v>
      </c>
      <c r="H112" s="45">
        <v>487359.4</v>
      </c>
      <c r="I112" s="45">
        <v>9.4000000000232831</v>
      </c>
      <c r="J112" s="45">
        <v>100.00192879860469</v>
      </c>
    </row>
    <row r="113" spans="2:10" x14ac:dyDescent="0.2">
      <c r="B113" s="21" t="s">
        <v>132</v>
      </c>
      <c r="C113" s="22" t="s">
        <v>133</v>
      </c>
      <c r="D113" s="40">
        <v>0</v>
      </c>
      <c r="E113" s="43">
        <v>75740</v>
      </c>
      <c r="F113" s="40">
        <v>0</v>
      </c>
      <c r="G113" s="43">
        <v>75740</v>
      </c>
      <c r="H113" s="43">
        <v>75740.009999999995</v>
      </c>
      <c r="I113" s="43">
        <v>9.9999999947613105E-3</v>
      </c>
      <c r="J113" s="43">
        <v>100.00001320306311</v>
      </c>
    </row>
    <row r="114" spans="2:10" ht="38.25" x14ac:dyDescent="0.2">
      <c r="B114" s="21" t="s">
        <v>202</v>
      </c>
      <c r="C114" s="22" t="s">
        <v>203</v>
      </c>
      <c r="D114" s="40">
        <v>0</v>
      </c>
      <c r="E114" s="43">
        <v>75740</v>
      </c>
      <c r="F114" s="40">
        <v>0</v>
      </c>
      <c r="G114" s="43">
        <v>75740</v>
      </c>
      <c r="H114" s="43">
        <v>75740.009999999995</v>
      </c>
      <c r="I114" s="43">
        <v>9.9999999947613105E-3</v>
      </c>
      <c r="J114" s="43">
        <v>100.00001320306311</v>
      </c>
    </row>
    <row r="115" spans="2:10" x14ac:dyDescent="0.2">
      <c r="B115" s="21" t="s">
        <v>204</v>
      </c>
      <c r="C115" s="22" t="s">
        <v>205</v>
      </c>
      <c r="D115" s="40">
        <v>0</v>
      </c>
      <c r="E115" s="43">
        <v>411610</v>
      </c>
      <c r="F115" s="40">
        <v>0</v>
      </c>
      <c r="G115" s="43">
        <v>411610</v>
      </c>
      <c r="H115" s="43">
        <v>411619.39</v>
      </c>
      <c r="I115" s="43">
        <v>9.3900000000139698</v>
      </c>
      <c r="J115" s="43">
        <v>100.00228128568305</v>
      </c>
    </row>
    <row r="116" spans="2:10" x14ac:dyDescent="0.2">
      <c r="B116" s="21" t="s">
        <v>206</v>
      </c>
      <c r="C116" s="22" t="s">
        <v>207</v>
      </c>
      <c r="D116" s="40">
        <v>0</v>
      </c>
      <c r="E116" s="43">
        <v>411610</v>
      </c>
      <c r="F116" s="40">
        <v>0</v>
      </c>
      <c r="G116" s="43">
        <v>411610</v>
      </c>
      <c r="H116" s="43">
        <v>411619.39</v>
      </c>
      <c r="I116" s="43">
        <v>9.3900000000139698</v>
      </c>
      <c r="J116" s="43">
        <v>100.00228128568305</v>
      </c>
    </row>
    <row r="117" spans="2:10" ht="51" x14ac:dyDescent="0.2">
      <c r="B117" s="21" t="s">
        <v>208</v>
      </c>
      <c r="C117" s="22" t="s">
        <v>209</v>
      </c>
      <c r="D117" s="40">
        <v>0</v>
      </c>
      <c r="E117" s="43">
        <v>411610</v>
      </c>
      <c r="F117" s="40">
        <v>0</v>
      </c>
      <c r="G117" s="43">
        <v>411610</v>
      </c>
      <c r="H117" s="43">
        <v>411619.39</v>
      </c>
      <c r="I117" s="43">
        <v>9.3900000000139698</v>
      </c>
      <c r="J117" s="43">
        <v>100.00228128568305</v>
      </c>
    </row>
    <row r="118" spans="2:10" x14ac:dyDescent="0.2">
      <c r="B118" s="51" t="s">
        <v>138</v>
      </c>
      <c r="C118" s="52" t="s">
        <v>139</v>
      </c>
      <c r="D118" s="46">
        <v>0</v>
      </c>
      <c r="E118" s="45">
        <v>4075400</v>
      </c>
      <c r="F118" s="46">
        <v>0</v>
      </c>
      <c r="G118" s="45">
        <v>3952600</v>
      </c>
      <c r="H118" s="45">
        <v>3948500</v>
      </c>
      <c r="I118" s="45">
        <v>-4100</v>
      </c>
      <c r="J118" s="45">
        <v>99.896270809087682</v>
      </c>
    </row>
    <row r="119" spans="2:10" x14ac:dyDescent="0.2">
      <c r="B119" s="21" t="s">
        <v>140</v>
      </c>
      <c r="C119" s="22" t="s">
        <v>141</v>
      </c>
      <c r="D119" s="40">
        <v>0</v>
      </c>
      <c r="E119" s="43">
        <v>4075400</v>
      </c>
      <c r="F119" s="40">
        <v>0</v>
      </c>
      <c r="G119" s="43">
        <v>3952600</v>
      </c>
      <c r="H119" s="43">
        <v>3948500</v>
      </c>
      <c r="I119" s="43">
        <v>-4100</v>
      </c>
      <c r="J119" s="43">
        <v>99.896270809087682</v>
      </c>
    </row>
    <row r="120" spans="2:10" x14ac:dyDescent="0.2">
      <c r="B120" s="21" t="s">
        <v>146</v>
      </c>
      <c r="C120" s="22" t="s">
        <v>147</v>
      </c>
      <c r="D120" s="40">
        <v>0</v>
      </c>
      <c r="E120" s="43">
        <v>4015400</v>
      </c>
      <c r="F120" s="40">
        <v>0</v>
      </c>
      <c r="G120" s="43">
        <v>3892600</v>
      </c>
      <c r="H120" s="43">
        <v>3948500</v>
      </c>
      <c r="I120" s="43">
        <v>55900</v>
      </c>
      <c r="J120" s="43">
        <v>101.43605816164003</v>
      </c>
    </row>
    <row r="121" spans="2:10" s="33" customFormat="1" ht="27.75" customHeight="1" x14ac:dyDescent="0.2">
      <c r="B121" s="21">
        <v>41033900</v>
      </c>
      <c r="C121" s="22" t="s">
        <v>149</v>
      </c>
      <c r="D121" s="40">
        <v>0</v>
      </c>
      <c r="E121" s="43">
        <v>2770400</v>
      </c>
      <c r="F121" s="40">
        <v>0</v>
      </c>
      <c r="G121" s="43">
        <v>2770400</v>
      </c>
      <c r="H121" s="43">
        <v>2770400</v>
      </c>
      <c r="I121" s="43">
        <v>0</v>
      </c>
      <c r="J121" s="43">
        <v>100</v>
      </c>
    </row>
    <row r="122" spans="2:10" s="33" customFormat="1" ht="42.75" customHeight="1" x14ac:dyDescent="0.2">
      <c r="B122" s="21">
        <v>41035400</v>
      </c>
      <c r="C122" s="22" t="s">
        <v>151</v>
      </c>
      <c r="D122" s="40">
        <v>0</v>
      </c>
      <c r="E122" s="43">
        <v>163800</v>
      </c>
      <c r="F122" s="40">
        <v>0</v>
      </c>
      <c r="G122" s="43">
        <v>41000</v>
      </c>
      <c r="H122" s="43">
        <v>41000</v>
      </c>
      <c r="I122" s="43">
        <v>0</v>
      </c>
      <c r="J122" s="43">
        <v>100</v>
      </c>
    </row>
    <row r="123" spans="2:10" ht="38.25" x14ac:dyDescent="0.2">
      <c r="B123" s="21" t="s">
        <v>210</v>
      </c>
      <c r="C123" s="22" t="s">
        <v>211</v>
      </c>
      <c r="D123" s="40">
        <v>0</v>
      </c>
      <c r="E123" s="43">
        <v>1081200</v>
      </c>
      <c r="F123" s="40">
        <v>0</v>
      </c>
      <c r="G123" s="43">
        <v>1081200</v>
      </c>
      <c r="H123" s="43">
        <v>1137100</v>
      </c>
      <c r="I123" s="43">
        <v>55900</v>
      </c>
      <c r="J123" s="43">
        <v>105.1701812800592</v>
      </c>
    </row>
    <row r="124" spans="2:10" s="33" customFormat="1" ht="21.75" customHeight="1" x14ac:dyDescent="0.2">
      <c r="B124" s="39">
        <v>41050000</v>
      </c>
      <c r="C124" s="39" t="s">
        <v>157</v>
      </c>
      <c r="D124" s="40">
        <v>0</v>
      </c>
      <c r="E124" s="43">
        <v>60000</v>
      </c>
      <c r="F124" s="40">
        <v>0</v>
      </c>
      <c r="G124" s="43">
        <v>60000</v>
      </c>
      <c r="H124" s="43">
        <v>0</v>
      </c>
      <c r="I124" s="43">
        <v>-60000</v>
      </c>
      <c r="J124" s="43">
        <v>0</v>
      </c>
    </row>
    <row r="125" spans="2:10" s="33" customFormat="1" ht="21" customHeight="1" x14ac:dyDescent="0.2">
      <c r="B125" s="39">
        <v>41053900</v>
      </c>
      <c r="C125" s="39" t="s">
        <v>161</v>
      </c>
      <c r="D125" s="40">
        <v>0</v>
      </c>
      <c r="E125" s="43">
        <v>60000</v>
      </c>
      <c r="F125" s="40">
        <v>0</v>
      </c>
      <c r="G125" s="43">
        <v>60000</v>
      </c>
      <c r="H125" s="43">
        <v>0</v>
      </c>
      <c r="I125" s="43">
        <v>-60000</v>
      </c>
      <c r="J125" s="43">
        <v>0</v>
      </c>
    </row>
    <row r="126" spans="2:10" x14ac:dyDescent="0.2">
      <c r="B126" s="37" t="s">
        <v>166</v>
      </c>
      <c r="C126" s="53" t="s">
        <v>167</v>
      </c>
      <c r="D126" s="47">
        <v>870900</v>
      </c>
      <c r="E126" s="48">
        <v>17386090.52</v>
      </c>
      <c r="F126" s="47">
        <f>F104+F94</f>
        <v>652345</v>
      </c>
      <c r="G126" s="48">
        <v>13204475.389999999</v>
      </c>
      <c r="H126" s="48">
        <v>17919591.520000003</v>
      </c>
      <c r="I126" s="48">
        <v>4715116.1300000045</v>
      </c>
      <c r="J126" s="48">
        <v>135.70846997504233</v>
      </c>
    </row>
    <row r="127" spans="2:10" x14ac:dyDescent="0.2">
      <c r="B127" s="37" t="s">
        <v>166</v>
      </c>
      <c r="C127" s="53" t="s">
        <v>168</v>
      </c>
      <c r="D127" s="47">
        <v>870900</v>
      </c>
      <c r="E127" s="48">
        <v>21461490.52</v>
      </c>
      <c r="F127" s="47">
        <f>F104+F94</f>
        <v>652345</v>
      </c>
      <c r="G127" s="48">
        <v>17157075.390000001</v>
      </c>
      <c r="H127" s="48">
        <v>21868091.520000003</v>
      </c>
      <c r="I127" s="48">
        <v>4711016.1300000027</v>
      </c>
      <c r="J127" s="48">
        <v>127.45815369410698</v>
      </c>
    </row>
    <row r="128" spans="2:10" x14ac:dyDescent="0.2">
      <c r="B128" s="54" t="s">
        <v>212</v>
      </c>
      <c r="C128" s="54"/>
      <c r="D128" s="47">
        <f>D127+D92</f>
        <v>331812160</v>
      </c>
      <c r="E128" s="47">
        <f t="shared" ref="E128:H128" si="6">E127+E92</f>
        <v>435463837.51999998</v>
      </c>
      <c r="F128" s="47">
        <f t="shared" si="6"/>
        <v>263632660</v>
      </c>
      <c r="G128" s="47">
        <f t="shared" si="6"/>
        <v>315931912.38999999</v>
      </c>
      <c r="H128" s="47">
        <f t="shared" si="6"/>
        <v>351917947.23000002</v>
      </c>
      <c r="I128" s="47">
        <f>H128-G128</f>
        <v>35986034.840000033</v>
      </c>
      <c r="J128" s="47">
        <f>H128/G128*100</f>
        <v>111.39043997416043</v>
      </c>
    </row>
    <row r="135" spans="13:19" x14ac:dyDescent="0.2">
      <c r="M135" s="38"/>
      <c r="N135" s="38"/>
      <c r="O135" s="38"/>
      <c r="P135" s="38"/>
      <c r="Q135" s="38"/>
      <c r="R135" s="38"/>
      <c r="S135" s="38"/>
    </row>
    <row r="136" spans="13:19" x14ac:dyDescent="0.2">
      <c r="M136" s="8"/>
      <c r="N136" s="8"/>
      <c r="O136" s="8"/>
      <c r="P136" s="8"/>
      <c r="Q136" s="9"/>
      <c r="R136" s="9"/>
      <c r="S136" s="38"/>
    </row>
    <row r="137" spans="13:19" x14ac:dyDescent="0.2">
      <c r="M137" s="38"/>
      <c r="N137" s="38"/>
      <c r="O137" s="38"/>
      <c r="P137" s="38"/>
      <c r="Q137" s="38"/>
      <c r="R137" s="38"/>
      <c r="S137" s="38"/>
    </row>
    <row r="138" spans="13:19" x14ac:dyDescent="0.2">
      <c r="M138" s="38"/>
      <c r="N138" s="38"/>
      <c r="O138" s="38"/>
      <c r="P138" s="38"/>
      <c r="Q138" s="38"/>
      <c r="R138" s="38"/>
      <c r="S138" s="38"/>
    </row>
  </sheetData>
  <mergeCells count="6">
    <mergeCell ref="B128:C128"/>
    <mergeCell ref="B3:J3"/>
    <mergeCell ref="B5:J5"/>
    <mergeCell ref="C4:J4"/>
    <mergeCell ref="C9:J9"/>
    <mergeCell ref="C93:J93"/>
  </mergeCells>
  <conditionalFormatting sqref="B10:B92">
    <cfRule type="expression" dxfId="7" priority="2" stopIfTrue="1">
      <formula>A10=1</formula>
    </cfRule>
  </conditionalFormatting>
  <conditionalFormatting sqref="C10:C92">
    <cfRule type="expression" dxfId="6" priority="3" stopIfTrue="1">
      <formula>A10=1</formula>
    </cfRule>
  </conditionalFormatting>
  <conditionalFormatting sqref="D10:D92">
    <cfRule type="expression" dxfId="5" priority="4" stopIfTrue="1">
      <formula>A10=1</formula>
    </cfRule>
  </conditionalFormatting>
  <conditionalFormatting sqref="E10:F92">
    <cfRule type="expression" dxfId="4" priority="5" stopIfTrue="1">
      <formula>A10=1</formula>
    </cfRule>
  </conditionalFormatting>
  <conditionalFormatting sqref="G10:G92">
    <cfRule type="expression" dxfId="3" priority="6" stopIfTrue="1">
      <formula>A10=1</formula>
    </cfRule>
  </conditionalFormatting>
  <conditionalFormatting sqref="H10:H92">
    <cfRule type="expression" dxfId="2" priority="7" stopIfTrue="1">
      <formula>A10=1</formula>
    </cfRule>
  </conditionalFormatting>
  <conditionalFormatting sqref="I10:I92">
    <cfRule type="expression" dxfId="1" priority="8" stopIfTrue="1">
      <formula>A10=1</formula>
    </cfRule>
  </conditionalFormatting>
  <conditionalFormatting sqref="J10:J92">
    <cfRule type="expression" dxfId="0" priority="9" stopIfTrue="1">
      <formula>A10=1</formula>
    </cfRule>
  </conditionalFormatting>
  <pageMargins left="0.32" right="0.33" top="0.39370078740157499" bottom="0.39370078740157499" header="0" footer="0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ProDesk</dc:creator>
  <cp:lastModifiedBy>HP ProDesk</cp:lastModifiedBy>
  <cp:lastPrinted>2025-10-01T13:22:11Z</cp:lastPrinted>
  <dcterms:created xsi:type="dcterms:W3CDTF">2025-10-01T10:48:15Z</dcterms:created>
  <dcterms:modified xsi:type="dcterms:W3CDTF">2025-10-01T13:23:04Z</dcterms:modified>
</cp:coreProperties>
</file>