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5"/>
  </bookViews>
  <sheets>
    <sheet name="додаток 1" sheetId="3" r:id="rId1"/>
    <sheet name="додаток 2" sheetId="9" r:id="rId2"/>
    <sheet name="додаток 3" sheetId="5" r:id="rId3"/>
    <sheet name="додаток 4" sheetId="6" r:id="rId4"/>
    <sheet name="додаток 5" sheetId="8" r:id="rId5"/>
    <sheet name="додаток 6" sheetId="7" r:id="rId6"/>
  </sheets>
  <definedNames>
    <definedName name="_xlnm.Print_Area" localSheetId="2">'додаток 3'!$A$1:$P$102</definedName>
    <definedName name="_xlnm.Print_Area" localSheetId="3">'додаток 4'!$A$1:$D$64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5" l="1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G83" i="7"/>
  <c r="G82" i="7"/>
  <c r="G81" i="7"/>
  <c r="J80" i="7"/>
  <c r="I80" i="7"/>
  <c r="H80" i="7"/>
  <c r="G79" i="7"/>
  <c r="G78" i="7"/>
  <c r="G77" i="7"/>
  <c r="J76" i="7"/>
  <c r="I76" i="7"/>
  <c r="I75" i="7" s="1"/>
  <c r="I74" i="7" s="1"/>
  <c r="H76" i="7"/>
  <c r="G73" i="7"/>
  <c r="G72" i="7"/>
  <c r="J71" i="7"/>
  <c r="J70" i="7" s="1"/>
  <c r="I71" i="7"/>
  <c r="I70" i="7" s="1"/>
  <c r="H71" i="7"/>
  <c r="H70" i="7" s="1"/>
  <c r="G69" i="7"/>
  <c r="G68" i="7"/>
  <c r="G67" i="7"/>
  <c r="G66" i="7"/>
  <c r="G65" i="7"/>
  <c r="G64" i="7"/>
  <c r="G63" i="7"/>
  <c r="G62" i="7"/>
  <c r="G61" i="7"/>
  <c r="G60" i="7"/>
  <c r="G59" i="7"/>
  <c r="J58" i="7"/>
  <c r="J57" i="7" s="1"/>
  <c r="I58" i="7"/>
  <c r="I57" i="7" s="1"/>
  <c r="H58" i="7"/>
  <c r="H57" i="7" s="1"/>
  <c r="G56" i="7"/>
  <c r="G55" i="7"/>
  <c r="G54" i="7"/>
  <c r="G53" i="7"/>
  <c r="G52" i="7"/>
  <c r="G51" i="7"/>
  <c r="G50" i="7"/>
  <c r="G49" i="7"/>
  <c r="J48" i="7"/>
  <c r="J47" i="7" s="1"/>
  <c r="I48" i="7"/>
  <c r="I47" i="7" s="1"/>
  <c r="H48" i="7"/>
  <c r="H47" i="7" s="1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J20" i="7"/>
  <c r="I20" i="7"/>
  <c r="I19" i="7" s="1"/>
  <c r="H20" i="7"/>
  <c r="H19" i="7" s="1"/>
  <c r="J19" i="7"/>
  <c r="G18" i="7"/>
  <c r="G17" i="7"/>
  <c r="G16" i="7"/>
  <c r="G15" i="7"/>
  <c r="G14" i="7"/>
  <c r="G13" i="7"/>
  <c r="G12" i="7"/>
  <c r="J11" i="7"/>
  <c r="J10" i="7" s="1"/>
  <c r="I11" i="7"/>
  <c r="I10" i="7" s="1"/>
  <c r="H11" i="7"/>
  <c r="H10" i="7" s="1"/>
  <c r="D40" i="6"/>
  <c r="D39" i="6" s="1"/>
  <c r="D45" i="6"/>
  <c r="G11" i="7" l="1"/>
  <c r="G10" i="7" s="1"/>
  <c r="G48" i="7"/>
  <c r="G47" i="7" s="1"/>
  <c r="G58" i="7"/>
  <c r="G57" i="7" s="1"/>
  <c r="G84" i="7" s="1"/>
  <c r="G70" i="7"/>
  <c r="G76" i="7"/>
  <c r="G71" i="7"/>
  <c r="G80" i="7"/>
  <c r="J75" i="7"/>
  <c r="J74" i="7" s="1"/>
  <c r="G20" i="7"/>
  <c r="G19" i="7" s="1"/>
  <c r="H75" i="7"/>
  <c r="H74" i="7" s="1"/>
  <c r="H84" i="7" s="1"/>
  <c r="G75" i="7"/>
  <c r="G74" i="7" s="1"/>
  <c r="I84" i="7"/>
  <c r="J84" i="7"/>
  <c r="D60" i="6"/>
  <c r="D59" i="6" s="1"/>
  <c r="D26" i="6" l="1"/>
  <c r="D24" i="6"/>
  <c r="D29" i="6"/>
  <c r="D33" i="6" s="1"/>
  <c r="D21" i="6" l="1"/>
  <c r="D20" i="6" s="1"/>
  <c r="D18" i="6"/>
  <c r="D16" i="6"/>
  <c r="D14" i="6"/>
  <c r="D12" i="6"/>
  <c r="D32" i="6" l="1"/>
  <c r="D31" i="6" s="1"/>
</calcChain>
</file>

<file path=xl/sharedStrings.xml><?xml version="1.0" encoding="utf-8"?>
<sst xmlns="http://schemas.openxmlformats.org/spreadsheetml/2006/main" count="1356" uniqueCount="549">
  <si>
    <t>Додаток 1</t>
  </si>
  <si>
    <t>0453600000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</si>
  <si>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</si>
  <si>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</si>
  <si>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</si>
  <si>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</si>
  <si>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</si>
  <si>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</si>
  <si>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</si>
  <si>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</si>
  <si>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</si>
  <si>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</si>
  <si>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</si>
  <si>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</si>
  <si>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</si>
  <si>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</si>
  <si>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</si>
  <si>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</si>
  <si>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</si>
  <si>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</si>
  <si>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</si>
  <si>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</si>
  <si>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</si>
  <si>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</si>
  <si>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</si>
  <si>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</si>
  <si>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</si>
  <si>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</si>
  <si>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</si>
  <si>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</si>
  <si>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</si>
  <si>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</si>
  <si>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</si>
  <si>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</si>
  <si>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</si>
  <si>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</si>
  <si>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</si>
  <si>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</si>
  <si>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</si>
  <si>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</si>
  <si>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</si>
  <si>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</si>
  <si>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</si>
  <si>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</si>
  <si>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</si>
  <si>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</si>
  <si>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</si>
  <si>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</si>
  <si>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</si>
  <si>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</si>
  <si>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</si>
  <si>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</si>
  <si>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</si>
  <si>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</si>
  <si>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</si>
  <si>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</si>
  <si>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</si>
  <si>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</si>
  <si>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</si>
  <si>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</si>
  <si>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</si>
  <si>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</si>
  <si>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</si>
  <si>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</si>
  <si>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</si>
  <si>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</si>
  <si>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</si>
  <si>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</si>
  <si>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</si>
  <si>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</si>
  <si>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</si>
  <si>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</si>
  <si>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</si>
  <si>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</si>
  <si>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</si>
  <si>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</si>
  <si>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</si>
  <si>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</si>
  <si>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</si>
  <si>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</si>
  <si>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</si>
  <si>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</si>
  <si>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</si>
  <si>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</si>
  <si>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Субвенції з місцевих бюджетів іншим місцевим бюджетам</t>
  </si>
  <si>
    <t>Інші субвенції з місцевого бюджету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</si>
  <si>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</si>
  <si>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</si>
  <si>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</si>
  <si>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</si>
  <si>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</si>
  <si>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</si>
  <si>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</si>
  <si>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</si>
  <si>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</si>
  <si>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</si>
  <si>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</si>
  <si>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</si>
  <si>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</si>
  <si>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</si>
  <si>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</si>
  <si>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</si>
  <si>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</si>
  <si>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</si>
  <si>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</si>
  <si>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</si>
  <si>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</si>
  <si>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</si>
  <si>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</si>
  <si>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</si>
  <si>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</si>
  <si>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</si>
  <si>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</si>
  <si>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</si>
  <si>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</si>
  <si>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</si>
  <si>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</si>
  <si>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</si>
  <si>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</si>
  <si>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</si>
  <si>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</si>
  <si>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</si>
  <si>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</si>
  <si>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</si>
  <si>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</si>
  <si>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</si>
  <si>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</si>
  <si>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</si>
  <si>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</si>
  <si>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</si>
  <si>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</si>
  <si>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</si>
  <si>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</si>
  <si>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</si>
  <si>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</si>
  <si>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</si>
  <si>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</si>
  <si>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</si>
  <si>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</si>
  <si>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</si>
  <si>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</si>
  <si>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</si>
  <si>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</si>
  <si>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</si>
  <si>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</si>
  <si>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</si>
  <si>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</si>
  <si>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</si>
  <si>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</si>
  <si>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</si>
  <si>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</si>
  <si>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</si>
  <si>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</si>
  <si>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</si>
  <si>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</si>
  <si>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</si>
  <si>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</si>
  <si>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</si>
  <si>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</si>
  <si>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</si>
  <si>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</si>
  <si>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</si>
  <si>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</si>
  <si>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</si>
  <si>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</si>
  <si>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</si>
  <si>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</si>
  <si>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</si>
  <si>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</si>
  <si>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</si>
  <si>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</si>
  <si>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</si>
  <si>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</si>
  <si>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</si>
  <si>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</si>
  <si>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</si>
  <si>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</si>
  <si>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</si>
  <si>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</si>
  <si>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</si>
  <si>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</si>
  <si>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</si>
  <si>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</si>
  <si>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</si>
  <si>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</si>
  <si>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</si>
  <si>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</si>
  <si>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</si>
  <si>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</si>
  <si>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</si>
  <si>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</si>
  <si>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</si>
  <si>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</si>
  <si>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</si>
  <si>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</si>
  <si>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</si>
  <si>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</si>
  <si>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</si>
  <si>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</si>
  <si>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</si>
  <si>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</si>
  <si>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</si>
  <si>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</si>
  <si>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</si>
  <si>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</si>
  <si>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</si>
  <si>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</si>
  <si>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</si>
  <si>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</si>
  <si>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</si>
  <si>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</si>
  <si>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</si>
  <si>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</si>
  <si>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</si>
  <si>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</si>
  <si>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</si>
  <si>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</si>
  <si>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</si>
  <si>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</si>
  <si>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</si>
  <si>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</si>
  <si>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</si>
  <si>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</si>
  <si>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</si>
  <si>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</si>
  <si>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</si>
  <si>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</si>
  <si>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</si>
  <si>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</si>
  <si>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</si>
  <si>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</si>
  <si>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</si>
  <si>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</si>
  <si>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</si>
  <si>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</si>
  <si>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</si>
  <si>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</si>
  <si>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</si>
  <si>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</si>
  <si>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</si>
  <si>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</si>
  <si>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</si>
  <si>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</si>
  <si>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</si>
  <si>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</si>
  <si>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</si>
  <si>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</si>
  <si>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</si>
  <si>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</si>
  <si>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</si>
  <si>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</si>
  <si>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</si>
  <si>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</si>
  <si>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</si>
  <si>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</si>
  <si>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</si>
  <si>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</si>
  <si>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</si>
  <si>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</si>
  <si>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</si>
  <si>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</si>
  <si>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</si>
  <si>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</si>
  <si>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</si>
  <si>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</si>
  <si>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</si>
  <si>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</si>
  <si>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</si>
  <si>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</si>
  <si>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</si>
  <si>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</si>
  <si>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</si>
  <si>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</si>
  <si>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</si>
  <si>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</si>
  <si>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</si>
  <si>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</si>
  <si>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</si>
  <si>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</si>
  <si>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</si>
  <si>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</si>
  <si>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</si>
  <si>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</si>
  <si>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</si>
  <si>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</si>
  <si>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</si>
  <si>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</si>
  <si>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</si>
  <si>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</si>
  <si>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</si>
  <si>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</si>
  <si>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</si>
  <si>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</si>
  <si>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</si>
  <si>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</si>
  <si>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</si>
  <si>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</si>
  <si>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</si>
  <si>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</si>
  <si>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</si>
  <si>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</si>
  <si>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</si>
  <si>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</si>
  <si>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4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</si>
  <si>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</si>
  <si>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</si>
  <si>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</si>
  <si>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</si>
  <si>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</si>
  <si>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</si>
  <si>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</si>
  <si>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0410000000</t>
  </si>
  <si>
    <t>Обласний бюджет Дніпропетровської області</t>
  </si>
  <si>
    <t>Субвенція з обласного бюджету місцевим бюджетам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</si>
  <si>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2026 році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</si>
  <si>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</si>
  <si>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</si>
  <si>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</si>
  <si>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</si>
  <si>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</si>
  <si>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</si>
  <si>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</si>
  <si>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</si>
  <si>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</si>
  <si>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</si>
  <si>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ІІ. Трансферти із спеціального фонду бюджету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</si>
  <si>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</si>
  <si>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</si>
  <si>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</si>
  <si>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</si>
  <si>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</si>
  <si>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</si>
  <si>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</si>
  <si>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</si>
  <si>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</si>
  <si>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</si>
  <si>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</si>
  <si>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</si>
  <si>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</si>
  <si>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</si>
  <si>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</si>
  <si>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</si>
  <si>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</si>
  <si>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</si>
  <si>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</si>
  <si>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</si>
  <si>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</si>
  <si>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</si>
  <si>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</si>
  <si>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</si>
  <si>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</si>
  <si>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</si>
  <si>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</si>
  <si>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</si>
  <si>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</si>
  <si>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</si>
  <si>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</si>
  <si>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</si>
  <si>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</si>
  <si>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</si>
  <si>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</si>
  <si>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</si>
  <si>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</si>
  <si>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</si>
  <si>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</si>
  <si>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</si>
  <si>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</si>
  <si>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</si>
  <si>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 Верхньодніпровський міський голова                                                                                             Геннадій ЛЕБІДЬ</t>
  </si>
  <si>
    <t>Освітня субвенція з державного бюджету місцевим бюджетам 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</si>
  <si>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</si>
  <si>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</si>
  <si>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</si>
  <si>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</si>
  <si>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</si>
  <si>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</si>
  <si>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</si>
  <si>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</si>
  <si>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</si>
  <si>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</si>
  <si>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</si>
  <si>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</si>
  <si>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</si>
  <si>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</si>
  <si>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</si>
  <si>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</si>
  <si>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</si>
  <si>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</si>
  <si>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</si>
  <si>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</si>
  <si>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</si>
  <si>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</si>
  <si>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до рішення сесії Верхньодніпровської міської ради "Про внесення змін до рішення Верхньодніпровської міської ради від 04.12.2025 року  № 2534-47/IХ "Про бюджет Верхньодніпровської  міської територіальної громади на 2026 рік" від     26.02.2026 р. №   </t>
  </si>
  <si>
    <t>Управлінню служби безпеки України у 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</si>
  <si>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</si>
  <si>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</si>
  <si>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Верхньодніпровському управлінню Державної казначейської служби України Дніпропетровської області
</t>
  </si>
  <si>
    <t>Військовій частині А4896 на забезпечення потреб</t>
  </si>
  <si>
    <t>Військовій частині А4773 на забезпечення потреб</t>
  </si>
  <si>
    <t>Військовій частині А0693 на забезпечення потреб</t>
  </si>
  <si>
    <t>Військовій частині А5242 на забезпечення потреб</t>
  </si>
  <si>
    <t>Військовій частині А5060 на забезпечення потреб</t>
  </si>
  <si>
    <t>Військовій частині А2120 на забезпечення потреб</t>
  </si>
  <si>
    <t>Військовій частині А4638 на забезпечення потреб</t>
  </si>
  <si>
    <t>Військовій частині А3316 на забезпечення потреб</t>
  </si>
  <si>
    <t>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 до 2028 року (видатки споживання)</t>
  </si>
  <si>
    <t>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 до 2028 року (видатки розвитку)</t>
  </si>
  <si>
    <t xml:space="preserve">                       Військовій частині А0284 на забезпечення потреб  (КЕКВ 3220)</t>
  </si>
  <si>
    <t xml:space="preserve">                        Військовій частині А0284 на забезпечення потреб   (КЕКВ 3220)</t>
  </si>
  <si>
    <t>«Субвенція з бюджету Верхньодніпровської міської ТГ до обласного бюджету на погашення заборгованості з різниці в тарифах на теплову енергію, послуги з постачання теплової енергії та постачання гарячої води та/або проведення розрахунків за електричну енергію, що використовується для виробництва послуг з централізованого водопостачання та водовідведення згідно ст. 52 ЗУ “Про Державний бюджет України на 2026 рік”» (Субвенція ДП "Західтеплоенерго" КП "Дніпротеплоенерго" Дніпропетровської обласної ради на погашення заборгованості з різниці в тарифах на теплову енергію)</t>
  </si>
  <si>
    <t>ДОХОДИ_x000D_
міського  бюджету на 2026 рік</t>
  </si>
  <si>
    <t xml:space="preserve">                                      ДОХОДИ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</si>
  <si>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</si>
  <si>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</si>
  <si>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</si>
  <si>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</si>
  <si>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</si>
  <si>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</si>
  <si>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</si>
  <si>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</si>
  <si>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</si>
  <si>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</si>
  <si>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</si>
  <si>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>1214060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</si>
  <si>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</si>
  <si>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</si>
  <si>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</si>
  <si>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</si>
  <si>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3116081</t>
  </si>
  <si>
    <t>6081</t>
  </si>
  <si>
    <t>Підготовка та реалізація публічних інвестиційних проектів /програм публічних інвестицій в галузі (секторі) `Житло` за рахунок коштів місцевого бюджету</t>
  </si>
  <si>
    <t>3117130</t>
  </si>
  <si>
    <t>Рішення Верхньодніпровської міської ради №  2411-46 /ІХ від 16.10.2025</t>
  </si>
  <si>
    <t>Рішення Верхньодніпровської міської ради №         /ІХ від 26.02.2026</t>
  </si>
  <si>
    <t>9800</t>
  </si>
  <si>
    <t>Програма підтримки діяльності Управління Служби безпеки України у Дніпропетровській області на 2026 рік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</si>
  <si>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2026 рік</t>
  </si>
  <si>
    <t>Рішення Верхньодніпровської міської ради  №           /ІХ від 26.02.2026</t>
  </si>
  <si>
    <t>Програма підтримки підрозділів територіальної оборони Верхньодніпровської міської територіальної громади, військових частин  Збройних Сил України та Національної гвардії, Першого відділу у м. Верхньодніпровськ Камяннського районного територіального центру  комплектування та соціальної підтримки на  2026-2028 роки"</t>
  </si>
  <si>
    <t xml:space="preserve">Рішення Верхньодніпровської міської ради №2410-46/ІХ від 16.10.2025 </t>
  </si>
  <si>
    <t>Програма надання субвенції з бюджету Верхньодніпровської міської територіальної громади до обласного бюджету Дніпропетровської області для підтримки комунальних підприємств, які перебувають у власності Дніпропетровської обласної ради та надають комунальні послуги на території Верхньодніпровської міської територіальної громади на 2026 рік</t>
  </si>
  <si>
    <t>Програма забезпечення публічного порядку та безпеки громадян у Верхньодніпровській міській територіальній громаді на 2026-2030 роки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</si>
  <si>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26.02.2026 р. №</t>
  </si>
  <si>
    <t xml:space="preserve">Додаток 5
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</si>
  <si>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</si>
  <si>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</si>
  <si>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</si>
  <si>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</si>
  <si>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</si>
  <si>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</si>
  <si>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</si>
  <si>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</si>
  <si>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</si>
  <si>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</si>
  <si>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</si>
  <si>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</si>
  <si>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</si>
  <si>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</si>
  <si>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</si>
  <si>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</si>
  <si>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</si>
  <si>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Охорона здоров`я</t>
  </si>
  <si>
    <t>1.1</t>
  </si>
  <si>
    <t>Створення відділення амбулаторної реабілітації Комунального підприємства «Верхньодніпровська центральна міська лікарня» Верхньодніпровської міської ради»</t>
  </si>
  <si>
    <t>311025-8EB7950A</t>
  </si>
  <si>
    <t>2026</t>
  </si>
  <si>
    <t>2</t>
  </si>
  <si>
    <t>Енергетика</t>
  </si>
  <si>
    <t>2.1</t>
  </si>
  <si>
    <t>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</t>
  </si>
  <si>
    <t>081025-3AEDC896</t>
  </si>
  <si>
    <t>2.2</t>
  </si>
  <si>
    <t>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</t>
  </si>
  <si>
    <t>161025-BE3AC207</t>
  </si>
  <si>
    <t>3</t>
  </si>
  <si>
    <t>Муніципальна інфраструктура та послуги</t>
  </si>
  <si>
    <t>3.1</t>
  </si>
  <si>
    <t>210126-B7420891</t>
  </si>
  <si>
    <t>4</t>
  </si>
  <si>
    <t>Освіта і наука</t>
  </si>
  <si>
    <t>4.1</t>
  </si>
  <si>
    <t>Придбання засобів навчання та обладнання для навчальних кабінетів Верхньодніпровського ліцею №1 Верхньодніпрвської міської ради в межах впровадження реформи “Нова українська школа"</t>
  </si>
  <si>
    <t>071025-3E56347A</t>
  </si>
  <si>
    <t>4.2</t>
  </si>
  <si>
    <t>Придбання засобів навчання та обладнання для навчальних кабінетів Верхньодніпровської гімназії №3 Верхньодніпровської міської ради в межах впровадження реформи “Нова українська школа”</t>
  </si>
  <si>
    <t>091025-94E6E15C</t>
  </si>
  <si>
    <t>4.3</t>
  </si>
  <si>
    <t>Придбання засобів навчання та обладнання для навчальних кабінетів Верхньодніпровського ліцею №5 Верхньодніпровської міської ради в межах впровадження реформи “Нова українська школа”</t>
  </si>
  <si>
    <t>091025-9D60601D</t>
  </si>
  <si>
    <t>4.4</t>
  </si>
  <si>
    <t>Придбання засобів навчання та обладнання для навчальних кабінетів Пушкарівського ліцею Верхньодніпровської міської ради в межах впровадження реформи “Нова українська школа”</t>
  </si>
  <si>
    <t>101025-50D1E8E9</t>
  </si>
  <si>
    <t>4.5</t>
  </si>
  <si>
    <t>Придбання засобів навчання та обладнання для навчальних кабінетів Новомиколаївського ліцею №1 Верхньодніпровської міської ради в межах впровадження реформи “Нова українська школа”</t>
  </si>
  <si>
    <t>101025-5EBAA92C</t>
  </si>
  <si>
    <t>4.6</t>
  </si>
  <si>
    <t>Придбання засобів навчання та обладнання для навчальних кабінетів Новомиколаївського ліцею №2 Верхньодніпровської міської ради в межах впровадження реформи “Нова українська школа”</t>
  </si>
  <si>
    <t>101025-D41AB33A</t>
  </si>
  <si>
    <t>4.7</t>
  </si>
  <si>
    <t>Придбання засобів навчання та обладнання для навчальних кабінетів Дніпровського ліцею Верхньодніпровської міської ради в межах впровадження реформи “Нова українська школа”</t>
  </si>
  <si>
    <t>101025-E733A068</t>
  </si>
  <si>
    <t>4.8</t>
  </si>
  <si>
    <t>Придбання засобів навчання та обладнання для навчальних кабінетів Водянського ліцею Верхньодніпровської міської ради в межах впровадження реформи “Нова українська школа”</t>
  </si>
  <si>
    <t>131025-336BE174</t>
  </si>
  <si>
    <t>4.9</t>
  </si>
  <si>
    <t>Придбання засобів навчання та обладнання для навчальних кабінетів Боровківського ліцею Верхньодніпровської міської ради в межах впровадження реформи “Нова українська школа”</t>
  </si>
  <si>
    <t>131025-D5FC4ED3</t>
  </si>
  <si>
    <t>4.10</t>
  </si>
  <si>
    <t>Придбання засобів навчання та обладнання для навчальних кабінетів Ганнівського ліцею Верхньодніпровської міської ради в межах впровадження реформи “Нова українська школа”</t>
  </si>
  <si>
    <t>141025-014BA672</t>
  </si>
  <si>
    <t>4.11</t>
  </si>
  <si>
    <t>"Безперешкодний доступ до якісної освіти - шкільні автобуси" для Пушкарівського ліцею Верхньодніпровської міської ради</t>
  </si>
  <si>
    <t>141025-E5FB00B6</t>
  </si>
  <si>
    <t>4.12</t>
  </si>
  <si>
    <t>«Нове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 за адресою: Дніпропетровська область, Кам'янський район, м. Верхньодніпровськ, вул.Освітня, 97»</t>
  </si>
  <si>
    <t>221025-D3D64801</t>
  </si>
  <si>
    <t>4.13</t>
  </si>
  <si>
    <t>Придбання засобів навчання та обладнання для навчальних кабінетів Верхньодніпровського ліцею №2 Верхньодніпровської міської ради в межах впровадження реформи “Нова українська школа”</t>
  </si>
  <si>
    <t>301025-FAE19454</t>
  </si>
  <si>
    <t>5</t>
  </si>
  <si>
    <t>5.1</t>
  </si>
  <si>
    <t>Реконструкція водопровідної мережі південної частини с. Пушкарівка Кам'янського району Дніпропетровської області</t>
  </si>
  <si>
    <t>140126-29F0D4DE</t>
  </si>
  <si>
    <t>6</t>
  </si>
  <si>
    <t>Житло</t>
  </si>
  <si>
    <t>6.1</t>
  </si>
  <si>
    <t>Реконструкція будівлі готелю «Дніпро» з облаштуванням соціального житла за адресою: площа Олександра Поля, 5, м. Верхньодніпровськ, Кам’янський район, Дніпропетровська область.</t>
  </si>
  <si>
    <t>230126-7DF466F5</t>
  </si>
  <si>
    <t>2026-2028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</si>
  <si>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 на 2026 рік"  від  26.02.2026 р. №</t>
  </si>
  <si>
    <t>Додаток 2</t>
  </si>
  <si>
    <t>Фінансування міського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</si>
  <si>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</si>
  <si>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</si>
  <si>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</si>
  <si>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</si>
  <si>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</si>
  <si>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</si>
  <si>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</si>
  <si>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</si>
  <si>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</si>
  <si>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</si>
  <si>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</si>
  <si>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</si>
  <si>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 на 2026 рік"  від  26.02.2026 р. №          -48/ІХ</t>
  </si>
  <si>
    <t>Нове будівництво газової блочно-модульної котельні за адресою: вул.Освітня, 97, м.Верхньодніпровськ, Кам'янський район, Дніпропетровська область</t>
  </si>
  <si>
    <t>Питна вода Верхньодніпровської міської територіальної громади на 2025-2027 роки</t>
  </si>
  <si>
    <t>Рішення Верхньодніпровської міської ради №2064-42/ІХ від 27.02.2025р</t>
  </si>
  <si>
    <t>Рішення Верхньодніпровської міської ради № 2417-46/ІХ від 16.10.2025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</si>
</sst>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24" fillId="0" borderId="0"/>
    <xf numFmtId="0" fontId="1" fillId="0" borderId="0"/>
  </cellStyleXfs>
  <cellXfs count="244">
    <xf numFmtId="0" fontId="0" fillId="0" borderId="0" xfId="0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6" fillId="5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/>
    </xf>
    <xf numFmtId="164" fontId="0" fillId="0" borderId="9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Continuous" vertical="center"/>
    </xf>
    <xf numFmtId="164" fontId="6" fillId="6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quotePrefix="1" applyFont="1" applyBorder="1" applyAlignment="1">
      <alignment horizontal="centerContinuous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" fillId="0" borderId="8" xfId="0" applyFont="1" applyBorder="1" applyAlignment="1">
      <alignment horizontal="centerContinuous" vertical="center" wrapText="1"/>
    </xf>
    <xf numFmtId="0" fontId="10" fillId="0" borderId="0" xfId="0" applyFont="1"/>
    <xf numFmtId="0" fontId="6" fillId="0" borderId="6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13" fillId="0" borderId="0" xfId="0" applyFont="1"/>
    <xf numFmtId="0" fontId="2" fillId="0" borderId="0" xfId="6"/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10" fillId="0" borderId="1" xfId="0" quotePrefix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1" xfId="0" quotePrefix="1" applyFont="1" applyFill="1" applyBorder="1" applyAlignment="1">
      <alignment horizontal="center" vertical="center" wrapText="1"/>
    </xf>
    <xf numFmtId="4" fontId="10" fillId="2" borderId="1" xfId="0" quotePrefix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/>
    </xf>
    <xf numFmtId="0" fontId="7" fillId="0" borderId="0" xfId="0" quotePrefix="1" applyFont="1" applyAlignment="1">
      <alignment horizontal="center"/>
    </xf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horizontal="right"/>
    </xf>
    <xf numFmtId="0" fontId="1" fillId="0" borderId="1" xfId="7" applyBorder="1" applyAlignment="1">
      <alignment horizontal="center" vertical="center" wrapText="1"/>
    </xf>
    <xf numFmtId="0" fontId="1" fillId="2" borderId="1" xfId="7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10" fillId="0" borderId="1" xfId="7" applyFont="1" applyBorder="1" applyAlignment="1">
      <alignment vertical="center" wrapText="1"/>
    </xf>
    <xf numFmtId="4" fontId="10" fillId="2" borderId="1" xfId="7" applyNumberFormat="1" applyFont="1" applyFill="1" applyBorder="1" applyAlignment="1">
      <alignment vertical="center"/>
    </xf>
    <xf numFmtId="4" fontId="10" fillId="0" borderId="1" xfId="7" applyNumberFormat="1" applyFont="1" applyBorder="1" applyAlignment="1">
      <alignment vertical="center"/>
    </xf>
    <xf numFmtId="0" fontId="1" fillId="0" borderId="1" xfId="7" applyBorder="1" applyAlignment="1">
      <alignment vertical="center"/>
    </xf>
    <xf numFmtId="0" fontId="1" fillId="0" borderId="1" xfId="7" applyBorder="1" applyAlignment="1">
      <alignment vertical="center" wrapText="1"/>
    </xf>
    <xf numFmtId="4" fontId="1" fillId="2" borderId="1" xfId="7" applyNumberFormat="1" applyFill="1" applyBorder="1" applyAlignment="1">
      <alignment vertical="center"/>
    </xf>
    <xf numFmtId="4" fontId="1" fillId="0" borderId="1" xfId="7" applyNumberFormat="1" applyBorder="1" applyAlignment="1">
      <alignment vertical="center"/>
    </xf>
    <xf numFmtId="0" fontId="10" fillId="2" borderId="1" xfId="7" applyFont="1" applyFill="1" applyBorder="1" applyAlignment="1">
      <alignment vertical="center"/>
    </xf>
    <xf numFmtId="0" fontId="10" fillId="2" borderId="1" xfId="7" applyFont="1" applyFill="1" applyBorder="1" applyAlignment="1">
      <alignment vertical="center" wrapText="1"/>
    </xf>
    <xf numFmtId="0" fontId="10" fillId="2" borderId="1" xfId="7" applyFont="1" applyFill="1" applyBorder="1" applyAlignment="1">
      <alignment horizontal="center" vertical="center"/>
    </xf>
    <xf numFmtId="0" fontId="13" fillId="0" borderId="0" xfId="7" applyFont="1"/>
    <xf numFmtId="0" fontId="1" fillId="0" borderId="2" xfId="7" quotePrefix="1" applyBorder="1" applyAlignment="1">
      <alignment horizontal="center"/>
    </xf>
    <xf numFmtId="0" fontId="11" fillId="0" borderId="1" xfId="8" quotePrefix="1" applyFont="1" applyBorder="1" applyAlignment="1">
      <alignment horizontal="center" vertical="center" wrapText="1"/>
    </xf>
    <xf numFmtId="4" fontId="11" fillId="0" borderId="1" xfId="8" quotePrefix="1" applyNumberFormat="1" applyFont="1" applyBorder="1" applyAlignment="1">
      <alignment horizontal="center" vertical="center" wrapText="1"/>
    </xf>
    <xf numFmtId="4" fontId="11" fillId="0" borderId="1" xfId="8" applyNumberFormat="1" applyFont="1" applyBorder="1" applyAlignment="1">
      <alignment vertical="center" wrapText="1"/>
    </xf>
    <xf numFmtId="0" fontId="1" fillId="0" borderId="1" xfId="8" quotePrefix="1" applyBorder="1" applyAlignment="1">
      <alignment horizontal="center" vertical="center" wrapText="1"/>
    </xf>
    <xf numFmtId="4" fontId="1" fillId="0" borderId="1" xfId="8" quotePrefix="1" applyNumberFormat="1" applyBorder="1" applyAlignment="1">
      <alignment horizontal="center" vertical="center" wrapText="1"/>
    </xf>
    <xf numFmtId="4" fontId="1" fillId="0" borderId="1" xfId="8" applyNumberFormat="1" applyBorder="1" applyAlignment="1">
      <alignment vertical="center" wrapText="1"/>
    </xf>
    <xf numFmtId="0" fontId="10" fillId="0" borderId="1" xfId="8" quotePrefix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4" fontId="10" fillId="0" borderId="1" xfId="8" applyNumberFormat="1" applyFont="1" applyBorder="1" applyAlignment="1">
      <alignment horizontal="center" vertical="center" wrapText="1"/>
    </xf>
    <xf numFmtId="4" fontId="10" fillId="0" borderId="1" xfId="8" quotePrefix="1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12" fillId="3" borderId="1" xfId="0" quotePrefix="1" applyFont="1" applyFill="1" applyBorder="1" applyAlignment="1">
      <alignment vertical="center" wrapText="1"/>
    </xf>
    <xf numFmtId="0" fontId="5" fillId="0" borderId="0" xfId="2"/>
    <xf numFmtId="0" fontId="18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49" fontId="18" fillId="0" borderId="0" xfId="9" applyNumberFormat="1" applyFont="1" applyAlignment="1">
      <alignment horizontal="center" vertical="center" wrapText="1"/>
    </xf>
    <xf numFmtId="4" fontId="18" fillId="0" borderId="0" xfId="9" applyNumberFormat="1" applyFont="1" applyAlignment="1">
      <alignment horizontal="right" vertical="center"/>
    </xf>
    <xf numFmtId="0" fontId="5" fillId="0" borderId="1" xfId="2" applyBorder="1"/>
    <xf numFmtId="0" fontId="22" fillId="0" borderId="0" xfId="9" applyFont="1" applyAlignment="1">
      <alignment horizontal="center" vertical="center" wrapText="1"/>
    </xf>
    <xf numFmtId="0" fontId="21" fillId="0" borderId="0" xfId="9" applyFont="1" applyAlignment="1">
      <alignment horizontal="center" vertical="center" wrapText="1"/>
    </xf>
    <xf numFmtId="4" fontId="21" fillId="0" borderId="0" xfId="9" applyNumberFormat="1" applyFont="1" applyAlignment="1">
      <alignment horizontal="right" vertical="center" wrapText="1"/>
    </xf>
    <xf numFmtId="4" fontId="18" fillId="0" borderId="0" xfId="9" applyNumberFormat="1" applyFont="1" applyAlignment="1">
      <alignment horizontal="right" vertical="center" wrapText="1"/>
    </xf>
    <xf numFmtId="0" fontId="23" fillId="0" borderId="1" xfId="2" applyFont="1" applyBorder="1"/>
    <xf numFmtId="0" fontId="23" fillId="0" borderId="0" xfId="2" applyFont="1"/>
    <xf numFmtId="4" fontId="18" fillId="0" borderId="1" xfId="9" applyNumberFormat="1" applyFont="1" applyBorder="1" applyAlignment="1">
      <alignment horizontal="center" vertical="center" textRotation="90" wrapText="1"/>
    </xf>
    <xf numFmtId="49" fontId="18" fillId="0" borderId="1" xfId="9" applyNumberFormat="1" applyFont="1" applyBorder="1" applyAlignment="1">
      <alignment horizontal="center" vertical="center"/>
    </xf>
    <xf numFmtId="0" fontId="19" fillId="0" borderId="1" xfId="9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 wrapText="1"/>
    </xf>
    <xf numFmtId="49" fontId="18" fillId="0" borderId="1" xfId="9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 wrapText="1"/>
    </xf>
    <xf numFmtId="4" fontId="18" fillId="0" borderId="1" xfId="10" applyNumberFormat="1" applyFont="1" applyBorder="1" applyAlignment="1">
      <alignment horizontal="center" vertical="center"/>
    </xf>
    <xf numFmtId="4" fontId="18" fillId="0" borderId="1" xfId="10" applyNumberFormat="1" applyFont="1" applyBorder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4" fontId="18" fillId="0" borderId="0" xfId="2" applyNumberFormat="1" applyFont="1" applyAlignment="1">
      <alignment horizontal="right" vertical="center"/>
    </xf>
    <xf numFmtId="0" fontId="1" fillId="0" borderId="1" xfId="11" applyBorder="1" applyAlignment="1">
      <alignment horizontal="center" vertical="center" wrapText="1"/>
    </xf>
    <xf numFmtId="0" fontId="1" fillId="2" borderId="1" xfId="11" applyFill="1" applyBorder="1" applyAlignment="1">
      <alignment horizontal="center" vertical="center" wrapText="1"/>
    </xf>
    <xf numFmtId="0" fontId="10" fillId="0" borderId="1" xfId="11" applyFont="1" applyBorder="1" applyAlignment="1">
      <alignment vertical="center"/>
    </xf>
    <xf numFmtId="0" fontId="10" fillId="0" borderId="1" xfId="11" applyFont="1" applyBorder="1" applyAlignment="1">
      <alignment vertical="center" wrapText="1"/>
    </xf>
    <xf numFmtId="4" fontId="10" fillId="2" borderId="1" xfId="11" applyNumberFormat="1" applyFont="1" applyFill="1" applyBorder="1" applyAlignment="1">
      <alignment vertical="center"/>
    </xf>
    <xf numFmtId="4" fontId="10" fillId="0" borderId="1" xfId="11" applyNumberFormat="1" applyFont="1" applyBorder="1" applyAlignment="1">
      <alignment vertical="center"/>
    </xf>
    <xf numFmtId="0" fontId="1" fillId="0" borderId="1" xfId="11" applyBorder="1" applyAlignment="1">
      <alignment vertical="center"/>
    </xf>
    <xf numFmtId="0" fontId="1" fillId="0" borderId="1" xfId="11" applyBorder="1" applyAlignment="1">
      <alignment vertical="center" wrapText="1"/>
    </xf>
    <xf numFmtId="4" fontId="1" fillId="2" borderId="1" xfId="11" applyNumberFormat="1" applyFill="1" applyBorder="1" applyAlignment="1">
      <alignment vertical="center"/>
    </xf>
    <xf numFmtId="4" fontId="1" fillId="0" borderId="1" xfId="11" applyNumberFormat="1" applyBorder="1" applyAlignment="1">
      <alignment vertical="center"/>
    </xf>
    <xf numFmtId="4" fontId="0" fillId="0" borderId="0" xfId="0" applyNumberFormat="1"/>
    <xf numFmtId="4" fontId="1" fillId="0" borderId="0" xfId="11" applyNumberFormat="1" applyAlignment="1">
      <alignment vertical="center"/>
    </xf>
    <xf numFmtId="0" fontId="10" fillId="2" borderId="1" xfId="11" applyFont="1" applyFill="1" applyBorder="1" applyAlignment="1">
      <alignment horizontal="center" vertical="center"/>
    </xf>
    <xf numFmtId="0" fontId="10" fillId="2" borderId="1" xfId="11" applyFont="1" applyFill="1" applyBorder="1" applyAlignment="1">
      <alignment vertical="center" wrapText="1"/>
    </xf>
    <xf numFmtId="0" fontId="10" fillId="0" borderId="0" xfId="0" applyFont="1" applyBorder="1"/>
    <xf numFmtId="0" fontId="18" fillId="0" borderId="0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" fillId="0" borderId="1" xfId="11" quotePrefix="1" applyBorder="1" applyAlignment="1">
      <alignment vertical="center" wrapText="1"/>
    </xf>
    <xf numFmtId="0" fontId="11" fillId="0" borderId="1" xfId="11" quotePrefix="1" applyFont="1" applyBorder="1" applyAlignment="1">
      <alignment vertical="center" wrapText="1"/>
    </xf>
    <xf numFmtId="0" fontId="1" fillId="0" borderId="1" xfId="7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7" applyAlignment="1">
      <alignment horizontal="left" vertical="center" wrapText="1"/>
    </xf>
    <xf numFmtId="0" fontId="10" fillId="0" borderId="0" xfId="7" applyFont="1" applyAlignment="1">
      <alignment horizontal="center" wrapText="1"/>
    </xf>
    <xf numFmtId="0" fontId="1" fillId="0" borderId="0" xfId="7" applyAlignment="1">
      <alignment horizontal="center"/>
    </xf>
    <xf numFmtId="0" fontId="1" fillId="2" borderId="1" xfId="7" applyFill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/>
    </xf>
    <xf numFmtId="0" fontId="10" fillId="0" borderId="11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3" xfId="11" applyBorder="1" applyAlignment="1">
      <alignment horizontal="center" vertical="center" wrapText="1"/>
    </xf>
    <xf numFmtId="0" fontId="1" fillId="0" borderId="6" xfId="11" applyBorder="1" applyAlignment="1">
      <alignment horizontal="center" vertical="center" wrapText="1"/>
    </xf>
    <xf numFmtId="0" fontId="1" fillId="0" borderId="7" xfId="11" applyBorder="1" applyAlignment="1">
      <alignment horizontal="center" vertical="center" wrapText="1"/>
    </xf>
    <xf numFmtId="0" fontId="1" fillId="2" borderId="3" xfId="11" applyFill="1" applyBorder="1" applyAlignment="1">
      <alignment horizontal="center" vertical="center" wrapText="1"/>
    </xf>
    <xf numFmtId="0" fontId="1" fillId="2" borderId="6" xfId="11" applyFill="1" applyBorder="1" applyAlignment="1">
      <alignment horizontal="center" vertical="center" wrapText="1"/>
    </xf>
    <xf numFmtId="0" fontId="1" fillId="2" borderId="7" xfId="11" applyFill="1" applyBorder="1" applyAlignment="1">
      <alignment horizontal="center" vertical="center" wrapText="1"/>
    </xf>
    <xf numFmtId="0" fontId="1" fillId="0" borderId="4" xfId="11" applyBorder="1" applyAlignment="1">
      <alignment horizontal="center" vertical="center" wrapText="1"/>
    </xf>
    <xf numFmtId="0" fontId="1" fillId="0" borderId="5" xfId="1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 indent="61"/>
    </xf>
    <xf numFmtId="0" fontId="7" fillId="0" borderId="0" xfId="0" quotePrefix="1" applyFont="1" applyAlignment="1">
      <alignment horizontal="center"/>
    </xf>
    <xf numFmtId="0" fontId="18" fillId="0" borderId="1" xfId="9" applyFont="1" applyBorder="1" applyAlignment="1">
      <alignment horizontal="center" vertical="center" textRotation="90" wrapText="1"/>
    </xf>
    <xf numFmtId="49" fontId="18" fillId="0" borderId="1" xfId="9" applyNumberFormat="1" applyFont="1" applyBorder="1" applyAlignment="1">
      <alignment horizontal="center" vertical="center" textRotation="90" wrapText="1"/>
    </xf>
    <xf numFmtId="4" fontId="18" fillId="0" borderId="1" xfId="9" applyNumberFormat="1" applyFont="1" applyBorder="1" applyAlignment="1">
      <alignment horizontal="center" vertical="center" textRotation="90" wrapText="1"/>
    </xf>
    <xf numFmtId="4" fontId="18" fillId="0" borderId="1" xfId="9" applyNumberFormat="1" applyFont="1" applyBorder="1" applyAlignment="1">
      <alignment horizontal="center" vertical="center" wrapText="1"/>
    </xf>
    <xf numFmtId="4" fontId="18" fillId="0" borderId="0" xfId="9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20" fillId="0" borderId="0" xfId="9" applyFont="1" applyAlignment="1">
      <alignment horizontal="center" vertical="center" wrapText="1"/>
    </xf>
    <xf numFmtId="0" fontId="21" fillId="0" borderId="2" xfId="9" quotePrefix="1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 wrapText="1"/>
    </xf>
    <xf numFmtId="0" fontId="11" fillId="0" borderId="3" xfId="8" quotePrefix="1" applyFont="1" applyBorder="1" applyAlignment="1">
      <alignment horizontal="center" vertical="center" wrapText="1"/>
    </xf>
    <xf numFmtId="0" fontId="11" fillId="0" borderId="6" xfId="8" quotePrefix="1" applyFont="1" applyBorder="1" applyAlignment="1">
      <alignment horizontal="center" vertical="center" wrapText="1"/>
    </xf>
    <xf numFmtId="0" fontId="11" fillId="0" borderId="7" xfId="8" quotePrefix="1" applyFont="1" applyBorder="1" applyAlignment="1">
      <alignment horizontal="center" vertical="center" wrapText="1"/>
    </xf>
    <xf numFmtId="4" fontId="11" fillId="0" borderId="3" xfId="8" quotePrefix="1" applyNumberFormat="1" applyFont="1" applyBorder="1" applyAlignment="1">
      <alignment horizontal="center" vertical="center" wrapText="1"/>
    </xf>
    <xf numFmtId="4" fontId="11" fillId="0" borderId="6" xfId="8" quotePrefix="1" applyNumberFormat="1" applyFont="1" applyBorder="1" applyAlignment="1">
      <alignment horizontal="center" vertical="center" wrapText="1"/>
    </xf>
    <xf numFmtId="4" fontId="11" fillId="0" borderId="7" xfId="8" quotePrefix="1" applyNumberFormat="1" applyFont="1" applyBorder="1" applyAlignment="1">
      <alignment horizontal="center" vertical="center" wrapText="1"/>
    </xf>
    <xf numFmtId="4" fontId="11" fillId="0" borderId="3" xfId="8" applyNumberFormat="1" applyFont="1" applyBorder="1" applyAlignment="1">
      <alignment horizontal="center" vertical="center" wrapText="1"/>
    </xf>
    <xf numFmtId="4" fontId="11" fillId="0" borderId="6" xfId="8" applyNumberFormat="1" applyFont="1" applyBorder="1" applyAlignment="1">
      <alignment horizontal="center" vertical="center" wrapText="1"/>
    </xf>
    <xf numFmtId="4" fontId="11" fillId="0" borderId="7" xfId="8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12">
    <cellStyle name="Обычный" xfId="0" builtinId="0"/>
    <cellStyle name="Обычный 2" xfId="2"/>
    <cellStyle name="Обычный 2 2" xfId="5"/>
    <cellStyle name="Обычный 2 3" xfId="10"/>
    <cellStyle name="Обычный 3" xfId="1"/>
    <cellStyle name="Обычный 4" xfId="3"/>
    <cellStyle name="Обычный 4 2" xfId="6"/>
    <cellStyle name="Обычный 5" xfId="4"/>
    <cellStyle name="Обычный 6" xfId="7"/>
    <cellStyle name="Обычный 8" xfId="8"/>
    <cellStyle name="Обычный 9" xfId="11"/>
    <cellStyle name="Обычный_додаток 6 2026" xfId="9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view="pageBreakPreview" zoomScale="95" zoomScaleNormal="100" zoomScaleSheetLayoutView="95" workbookViewId="0">
      <selection activeCell="B96" sqref="B96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A1" s="77"/>
      <c r="B1" s="77"/>
      <c r="C1" s="77"/>
      <c r="D1" s="77" t="s">
        <v>0</v>
      </c>
      <c r="E1" s="77"/>
      <c r="F1" s="77"/>
    </row>
    <row r="2" spans="1:6" ht="89.25" customHeight="1" x14ac:dyDescent="0.25">
      <c r="A2" s="77"/>
      <c r="B2" s="77"/>
      <c r="C2" s="77"/>
      <c r="D2" s="157" t="s">
        <v>392</v>
      </c>
      <c r="E2" s="157"/>
      <c r="F2" s="157"/>
    </row>
    <row r="3" spans="1:6" ht="25.5" customHeight="1" x14ac:dyDescent="0.25">
      <c r="A3" s="72"/>
      <c r="B3" s="156" t="s">
        <v>411</v>
      </c>
      <c r="C3" s="156"/>
      <c r="D3" s="156"/>
      <c r="E3" s="69"/>
      <c r="F3" s="69"/>
    </row>
    <row r="4" spans="1:6" x14ac:dyDescent="0.25">
      <c r="A4" s="158" t="s">
        <v>410</v>
      </c>
      <c r="B4" s="159"/>
      <c r="C4" s="159"/>
      <c r="D4" s="159"/>
      <c r="E4" s="159"/>
      <c r="F4" s="159"/>
    </row>
    <row r="5" spans="1:6" ht="15" customHeight="1" x14ac:dyDescent="0.25">
      <c r="A5" s="94" t="s">
        <v>1</v>
      </c>
      <c r="B5" s="78"/>
      <c r="C5" s="78"/>
      <c r="D5" s="78"/>
      <c r="E5" s="78"/>
      <c r="F5" s="78"/>
    </row>
    <row r="6" spans="1:6" ht="15" customHeight="1" x14ac:dyDescent="0.25">
      <c r="A6" s="93" t="s">
        <v>2</v>
      </c>
      <c r="B6" s="77"/>
      <c r="C6" s="77"/>
      <c r="D6" s="77"/>
      <c r="E6" s="77"/>
      <c r="F6" s="79" t="s">
        <v>3</v>
      </c>
    </row>
    <row r="7" spans="1:6" ht="15" customHeight="1" x14ac:dyDescent="0.25">
      <c r="A7" s="154" t="s">
        <v>4</v>
      </c>
      <c r="B7" s="154" t="s">
        <v>5</v>
      </c>
      <c r="C7" s="160" t="s">
        <v>6</v>
      </c>
      <c r="D7" s="154" t="s">
        <v>7</v>
      </c>
      <c r="E7" s="154" t="s">
        <v>8</v>
      </c>
      <c r="F7" s="154"/>
    </row>
    <row r="8" spans="1:6" ht="15" customHeight="1" x14ac:dyDescent="0.25">
      <c r="A8" s="154"/>
      <c r="B8" s="154"/>
      <c r="C8" s="154"/>
      <c r="D8" s="154"/>
      <c r="E8" s="154" t="s">
        <v>9</v>
      </c>
      <c r="F8" s="155" t="s">
        <v>10</v>
      </c>
    </row>
    <row r="9" spans="1:6" x14ac:dyDescent="0.25">
      <c r="A9" s="154"/>
      <c r="B9" s="154"/>
      <c r="C9" s="154"/>
      <c r="D9" s="154"/>
      <c r="E9" s="154"/>
      <c r="F9" s="154"/>
    </row>
    <row r="10" spans="1:6" x14ac:dyDescent="0.25">
      <c r="A10" s="80">
        <v>1</v>
      </c>
      <c r="B10" s="80">
        <v>2</v>
      </c>
      <c r="C10" s="81">
        <v>3</v>
      </c>
      <c r="D10" s="80">
        <v>4</v>
      </c>
      <c r="E10" s="80">
        <v>5</v>
      </c>
      <c r="F10" s="80">
        <v>6</v>
      </c>
    </row>
    <row r="11" spans="1:6" x14ac:dyDescent="0.25">
      <c r="A11" s="82">
        <v>10000000</v>
      </c>
      <c r="B11" s="83" t="s">
        <v>11</v>
      </c>
      <c r="C11" s="84">
        <v>309108160</v>
      </c>
      <c r="D11" s="85">
        <v>308931360</v>
      </c>
      <c r="E11" s="85">
        <v>176800</v>
      </c>
      <c r="F11" s="85">
        <v>0</v>
      </c>
    </row>
    <row r="12" spans="1:6" ht="25.5" x14ac:dyDescent="0.25">
      <c r="A12" s="82">
        <v>11000000</v>
      </c>
      <c r="B12" s="83" t="s">
        <v>12</v>
      </c>
      <c r="C12" s="84">
        <v>168424760</v>
      </c>
      <c r="D12" s="85">
        <v>168424760</v>
      </c>
      <c r="E12" s="85">
        <v>0</v>
      </c>
      <c r="F12" s="85">
        <v>0</v>
      </c>
    </row>
    <row r="13" spans="1:6" x14ac:dyDescent="0.25">
      <c r="A13" s="82">
        <v>11010000</v>
      </c>
      <c r="B13" s="83" t="s">
        <v>13</v>
      </c>
      <c r="C13" s="84">
        <v>168414060</v>
      </c>
      <c r="D13" s="85">
        <v>168414060</v>
      </c>
      <c r="E13" s="85">
        <v>0</v>
      </c>
      <c r="F13" s="85">
        <v>0</v>
      </c>
    </row>
    <row r="14" spans="1:6" ht="38.25" x14ac:dyDescent="0.25">
      <c r="A14" s="86">
        <v>11010100</v>
      </c>
      <c r="B14" s="87" t="s">
        <v>14</v>
      </c>
      <c r="C14" s="88">
        <v>141541485</v>
      </c>
      <c r="D14" s="89">
        <v>141541485</v>
      </c>
      <c r="E14" s="89">
        <v>0</v>
      </c>
      <c r="F14" s="89">
        <v>0</v>
      </c>
    </row>
    <row r="15" spans="1:6" ht="38.25" x14ac:dyDescent="0.25">
      <c r="A15" s="86">
        <v>11010400</v>
      </c>
      <c r="B15" s="87" t="s">
        <v>15</v>
      </c>
      <c r="C15" s="88">
        <v>22788545</v>
      </c>
      <c r="D15" s="89">
        <v>22788545</v>
      </c>
      <c r="E15" s="89">
        <v>0</v>
      </c>
      <c r="F15" s="89">
        <v>0</v>
      </c>
    </row>
    <row r="16" spans="1:6" ht="38.25" x14ac:dyDescent="0.25">
      <c r="A16" s="86">
        <v>11010500</v>
      </c>
      <c r="B16" s="87" t="s">
        <v>16</v>
      </c>
      <c r="C16" s="88">
        <v>1199995</v>
      </c>
      <c r="D16" s="89">
        <v>1199995</v>
      </c>
      <c r="E16" s="89">
        <v>0</v>
      </c>
      <c r="F16" s="89">
        <v>0</v>
      </c>
    </row>
    <row r="17" spans="1:6" ht="38.25" x14ac:dyDescent="0.25">
      <c r="A17" s="86">
        <v>11011300</v>
      </c>
      <c r="B17" s="87" t="s">
        <v>17</v>
      </c>
      <c r="C17" s="88">
        <v>2884035</v>
      </c>
      <c r="D17" s="89">
        <v>2884035</v>
      </c>
      <c r="E17" s="89">
        <v>0</v>
      </c>
      <c r="F17" s="89">
        <v>0</v>
      </c>
    </row>
    <row r="18" spans="1:6" x14ac:dyDescent="0.25">
      <c r="A18" s="82">
        <v>11020000</v>
      </c>
      <c r="B18" s="83" t="s">
        <v>18</v>
      </c>
      <c r="C18" s="84">
        <v>10700</v>
      </c>
      <c r="D18" s="85">
        <v>10700</v>
      </c>
      <c r="E18" s="85">
        <v>0</v>
      </c>
      <c r="F18" s="85">
        <v>0</v>
      </c>
    </row>
    <row r="19" spans="1:6" ht="25.5" x14ac:dyDescent="0.25">
      <c r="A19" s="86">
        <v>11020200</v>
      </c>
      <c r="B19" s="87" t="s">
        <v>19</v>
      </c>
      <c r="C19" s="88">
        <v>10700</v>
      </c>
      <c r="D19" s="89">
        <v>10700</v>
      </c>
      <c r="E19" s="89">
        <v>0</v>
      </c>
      <c r="F19" s="89">
        <v>0</v>
      </c>
    </row>
    <row r="20" spans="1:6" ht="25.5" x14ac:dyDescent="0.25">
      <c r="A20" s="82">
        <v>13000000</v>
      </c>
      <c r="B20" s="83" t="s">
        <v>20</v>
      </c>
      <c r="C20" s="84">
        <v>41800</v>
      </c>
      <c r="D20" s="85">
        <v>41800</v>
      </c>
      <c r="E20" s="85">
        <v>0</v>
      </c>
      <c r="F20" s="85">
        <v>0</v>
      </c>
    </row>
    <row r="21" spans="1:6" ht="25.5" x14ac:dyDescent="0.25">
      <c r="A21" s="82">
        <v>13010000</v>
      </c>
      <c r="B21" s="83" t="s">
        <v>21</v>
      </c>
      <c r="C21" s="84">
        <v>20000</v>
      </c>
      <c r="D21" s="85">
        <v>20000</v>
      </c>
      <c r="E21" s="85">
        <v>0</v>
      </c>
      <c r="F21" s="85">
        <v>0</v>
      </c>
    </row>
    <row r="22" spans="1:6" ht="63.75" x14ac:dyDescent="0.25">
      <c r="A22" s="86">
        <v>13010200</v>
      </c>
      <c r="B22" s="87" t="s">
        <v>22</v>
      </c>
      <c r="C22" s="88">
        <v>20000</v>
      </c>
      <c r="D22" s="89">
        <v>20000</v>
      </c>
      <c r="E22" s="89">
        <v>0</v>
      </c>
      <c r="F22" s="89">
        <v>0</v>
      </c>
    </row>
    <row r="23" spans="1:6" ht="25.5" x14ac:dyDescent="0.25">
      <c r="A23" s="82">
        <v>13030000</v>
      </c>
      <c r="B23" s="83" t="s">
        <v>23</v>
      </c>
      <c r="C23" s="84">
        <v>21800</v>
      </c>
      <c r="D23" s="85">
        <v>21800</v>
      </c>
      <c r="E23" s="85">
        <v>0</v>
      </c>
      <c r="F23" s="85">
        <v>0</v>
      </c>
    </row>
    <row r="24" spans="1:6" ht="63.75" x14ac:dyDescent="0.25">
      <c r="A24" s="86">
        <v>13030100</v>
      </c>
      <c r="B24" s="87" t="s">
        <v>24</v>
      </c>
      <c r="C24" s="88">
        <v>21800</v>
      </c>
      <c r="D24" s="89">
        <v>21800</v>
      </c>
      <c r="E24" s="89">
        <v>0</v>
      </c>
      <c r="F24" s="89">
        <v>0</v>
      </c>
    </row>
    <row r="25" spans="1:6" x14ac:dyDescent="0.25">
      <c r="A25" s="82">
        <v>14000000</v>
      </c>
      <c r="B25" s="83" t="s">
        <v>25</v>
      </c>
      <c r="C25" s="84">
        <v>18788920</v>
      </c>
      <c r="D25" s="85">
        <v>18788920</v>
      </c>
      <c r="E25" s="85">
        <v>0</v>
      </c>
      <c r="F25" s="85">
        <v>0</v>
      </c>
    </row>
    <row r="26" spans="1:6" ht="25.5" x14ac:dyDescent="0.25">
      <c r="A26" s="82">
        <v>14020000</v>
      </c>
      <c r="B26" s="83" t="s">
        <v>26</v>
      </c>
      <c r="C26" s="84">
        <v>1100100</v>
      </c>
      <c r="D26" s="85">
        <v>1100100</v>
      </c>
      <c r="E26" s="85">
        <v>0</v>
      </c>
      <c r="F26" s="85">
        <v>0</v>
      </c>
    </row>
    <row r="27" spans="1:6" x14ac:dyDescent="0.25">
      <c r="A27" s="86">
        <v>14021900</v>
      </c>
      <c r="B27" s="87" t="s">
        <v>27</v>
      </c>
      <c r="C27" s="88">
        <v>1100100</v>
      </c>
      <c r="D27" s="89">
        <v>1100100</v>
      </c>
      <c r="E27" s="89">
        <v>0</v>
      </c>
      <c r="F27" s="89">
        <v>0</v>
      </c>
    </row>
    <row r="28" spans="1:6" ht="38.25" x14ac:dyDescent="0.25">
      <c r="A28" s="82">
        <v>14030000</v>
      </c>
      <c r="B28" s="83" t="s">
        <v>28</v>
      </c>
      <c r="C28" s="84">
        <v>6006020</v>
      </c>
      <c r="D28" s="85">
        <v>6006020</v>
      </c>
      <c r="E28" s="85">
        <v>0</v>
      </c>
      <c r="F28" s="85">
        <v>0</v>
      </c>
    </row>
    <row r="29" spans="1:6" x14ac:dyDescent="0.25">
      <c r="A29" s="86">
        <v>14031900</v>
      </c>
      <c r="B29" s="87" t="s">
        <v>27</v>
      </c>
      <c r="C29" s="88">
        <v>6006020</v>
      </c>
      <c r="D29" s="89">
        <v>6006020</v>
      </c>
      <c r="E29" s="89">
        <v>0</v>
      </c>
      <c r="F29" s="89">
        <v>0</v>
      </c>
    </row>
    <row r="30" spans="1:6" ht="38.25" x14ac:dyDescent="0.25">
      <c r="A30" s="82">
        <v>14040000</v>
      </c>
      <c r="B30" s="83" t="s">
        <v>29</v>
      </c>
      <c r="C30" s="84">
        <v>11682800</v>
      </c>
      <c r="D30" s="85">
        <v>11682800</v>
      </c>
      <c r="E30" s="85">
        <v>0</v>
      </c>
      <c r="F30" s="85">
        <v>0</v>
      </c>
    </row>
    <row r="31" spans="1:6" ht="102" x14ac:dyDescent="0.25">
      <c r="A31" s="86">
        <v>14040100</v>
      </c>
      <c r="B31" s="87" t="s">
        <v>30</v>
      </c>
      <c r="C31" s="88">
        <v>7410200</v>
      </c>
      <c r="D31" s="89">
        <v>7410200</v>
      </c>
      <c r="E31" s="89">
        <v>0</v>
      </c>
      <c r="F31" s="89">
        <v>0</v>
      </c>
    </row>
    <row r="32" spans="1:6" ht="76.5" x14ac:dyDescent="0.25">
      <c r="A32" s="86">
        <v>14040200</v>
      </c>
      <c r="B32" s="87" t="s">
        <v>31</v>
      </c>
      <c r="C32" s="88">
        <v>4272600</v>
      </c>
      <c r="D32" s="89">
        <v>4272600</v>
      </c>
      <c r="E32" s="89">
        <v>0</v>
      </c>
      <c r="F32" s="89">
        <v>0</v>
      </c>
    </row>
    <row r="33" spans="1:6" ht="38.25" x14ac:dyDescent="0.25">
      <c r="A33" s="82">
        <v>18000000</v>
      </c>
      <c r="B33" s="83" t="s">
        <v>32</v>
      </c>
      <c r="C33" s="84">
        <v>121675880</v>
      </c>
      <c r="D33" s="85">
        <v>121675880</v>
      </c>
      <c r="E33" s="85">
        <v>0</v>
      </c>
      <c r="F33" s="85">
        <v>0</v>
      </c>
    </row>
    <row r="34" spans="1:6" x14ac:dyDescent="0.25">
      <c r="A34" s="82">
        <v>18010000</v>
      </c>
      <c r="B34" s="83" t="s">
        <v>33</v>
      </c>
      <c r="C34" s="84">
        <v>59655880</v>
      </c>
      <c r="D34" s="85">
        <v>59655880</v>
      </c>
      <c r="E34" s="85">
        <v>0</v>
      </c>
      <c r="F34" s="85">
        <v>0</v>
      </c>
    </row>
    <row r="35" spans="1:6" ht="51" x14ac:dyDescent="0.25">
      <c r="A35" s="86">
        <v>18010100</v>
      </c>
      <c r="B35" s="87" t="s">
        <v>34</v>
      </c>
      <c r="C35" s="88">
        <v>24640</v>
      </c>
      <c r="D35" s="89">
        <v>24640</v>
      </c>
      <c r="E35" s="89">
        <v>0</v>
      </c>
      <c r="F35" s="89">
        <v>0</v>
      </c>
    </row>
    <row r="36" spans="1:6" ht="51" x14ac:dyDescent="0.25">
      <c r="A36" s="86">
        <v>18010200</v>
      </c>
      <c r="B36" s="87" t="s">
        <v>35</v>
      </c>
      <c r="C36" s="88">
        <v>237580</v>
      </c>
      <c r="D36" s="89">
        <v>237580</v>
      </c>
      <c r="E36" s="89">
        <v>0</v>
      </c>
      <c r="F36" s="89">
        <v>0</v>
      </c>
    </row>
    <row r="37" spans="1:6" ht="51" x14ac:dyDescent="0.25">
      <c r="A37" s="86">
        <v>18010300</v>
      </c>
      <c r="B37" s="87" t="s">
        <v>36</v>
      </c>
      <c r="C37" s="88">
        <v>1305090</v>
      </c>
      <c r="D37" s="89">
        <v>1305090</v>
      </c>
      <c r="E37" s="89">
        <v>0</v>
      </c>
      <c r="F37" s="89">
        <v>0</v>
      </c>
    </row>
    <row r="38" spans="1:6" ht="51" x14ac:dyDescent="0.25">
      <c r="A38" s="86">
        <v>18010400</v>
      </c>
      <c r="B38" s="87" t="s">
        <v>37</v>
      </c>
      <c r="C38" s="88">
        <v>2750200</v>
      </c>
      <c r="D38" s="89">
        <v>2750200</v>
      </c>
      <c r="E38" s="89">
        <v>0</v>
      </c>
      <c r="F38" s="89">
        <v>0</v>
      </c>
    </row>
    <row r="39" spans="1:6" x14ac:dyDescent="0.25">
      <c r="A39" s="86">
        <v>18010500</v>
      </c>
      <c r="B39" s="87" t="s">
        <v>38</v>
      </c>
      <c r="C39" s="88">
        <v>29063560</v>
      </c>
      <c r="D39" s="89">
        <v>29063560</v>
      </c>
      <c r="E39" s="89">
        <v>0</v>
      </c>
      <c r="F39" s="89">
        <v>0</v>
      </c>
    </row>
    <row r="40" spans="1:6" x14ac:dyDescent="0.25">
      <c r="A40" s="86">
        <v>18010600</v>
      </c>
      <c r="B40" s="87" t="s">
        <v>39</v>
      </c>
      <c r="C40" s="88">
        <v>16184140</v>
      </c>
      <c r="D40" s="89">
        <v>16184140</v>
      </c>
      <c r="E40" s="89">
        <v>0</v>
      </c>
      <c r="F40" s="89">
        <v>0</v>
      </c>
    </row>
    <row r="41" spans="1:6" x14ac:dyDescent="0.25">
      <c r="A41" s="86">
        <v>18010700</v>
      </c>
      <c r="B41" s="87" t="s">
        <v>40</v>
      </c>
      <c r="C41" s="88">
        <v>2985500</v>
      </c>
      <c r="D41" s="89">
        <v>2985500</v>
      </c>
      <c r="E41" s="89">
        <v>0</v>
      </c>
      <c r="F41" s="89">
        <v>0</v>
      </c>
    </row>
    <row r="42" spans="1:6" x14ac:dyDescent="0.25">
      <c r="A42" s="86">
        <v>18010900</v>
      </c>
      <c r="B42" s="87" t="s">
        <v>41</v>
      </c>
      <c r="C42" s="88">
        <v>6980170</v>
      </c>
      <c r="D42" s="89">
        <v>6980170</v>
      </c>
      <c r="E42" s="89">
        <v>0</v>
      </c>
      <c r="F42" s="89">
        <v>0</v>
      </c>
    </row>
    <row r="43" spans="1:6" x14ac:dyDescent="0.25">
      <c r="A43" s="86">
        <v>18011000</v>
      </c>
      <c r="B43" s="87" t="s">
        <v>42</v>
      </c>
      <c r="C43" s="88">
        <v>75000</v>
      </c>
      <c r="D43" s="89">
        <v>75000</v>
      </c>
      <c r="E43" s="89">
        <v>0</v>
      </c>
      <c r="F43" s="89">
        <v>0</v>
      </c>
    </row>
    <row r="44" spans="1:6" x14ac:dyDescent="0.25">
      <c r="A44" s="86">
        <v>18011100</v>
      </c>
      <c r="B44" s="87" t="s">
        <v>43</v>
      </c>
      <c r="C44" s="88">
        <v>50000</v>
      </c>
      <c r="D44" s="89">
        <v>50000</v>
      </c>
      <c r="E44" s="89">
        <v>0</v>
      </c>
      <c r="F44" s="89">
        <v>0</v>
      </c>
    </row>
    <row r="45" spans="1:6" x14ac:dyDescent="0.25">
      <c r="A45" s="82">
        <v>18050000</v>
      </c>
      <c r="B45" s="83" t="s">
        <v>44</v>
      </c>
      <c r="C45" s="84">
        <v>62020000</v>
      </c>
      <c r="D45" s="85">
        <v>62020000</v>
      </c>
      <c r="E45" s="85">
        <v>0</v>
      </c>
      <c r="F45" s="85">
        <v>0</v>
      </c>
    </row>
    <row r="46" spans="1:6" x14ac:dyDescent="0.25">
      <c r="A46" s="86">
        <v>18050300</v>
      </c>
      <c r="B46" s="87" t="s">
        <v>45</v>
      </c>
      <c r="C46" s="88">
        <v>2800000</v>
      </c>
      <c r="D46" s="89">
        <v>2800000</v>
      </c>
      <c r="E46" s="89">
        <v>0</v>
      </c>
      <c r="F46" s="89">
        <v>0</v>
      </c>
    </row>
    <row r="47" spans="1:6" x14ac:dyDescent="0.25">
      <c r="A47" s="86">
        <v>18050400</v>
      </c>
      <c r="B47" s="87" t="s">
        <v>46</v>
      </c>
      <c r="C47" s="88">
        <v>42500000</v>
      </c>
      <c r="D47" s="89">
        <v>42500000</v>
      </c>
      <c r="E47" s="89">
        <v>0</v>
      </c>
      <c r="F47" s="89">
        <v>0</v>
      </c>
    </row>
    <row r="48" spans="1:6" ht="63.75" x14ac:dyDescent="0.25">
      <c r="A48" s="86">
        <v>18050500</v>
      </c>
      <c r="B48" s="87" t="s">
        <v>47</v>
      </c>
      <c r="C48" s="88">
        <v>16720000</v>
      </c>
      <c r="D48" s="89">
        <v>16720000</v>
      </c>
      <c r="E48" s="89">
        <v>0</v>
      </c>
      <c r="F48" s="89">
        <v>0</v>
      </c>
    </row>
    <row r="49" spans="1:6" x14ac:dyDescent="0.25">
      <c r="A49" s="82">
        <v>19000000</v>
      </c>
      <c r="B49" s="83" t="s">
        <v>48</v>
      </c>
      <c r="C49" s="84">
        <v>176800</v>
      </c>
      <c r="D49" s="85">
        <v>0</v>
      </c>
      <c r="E49" s="85">
        <v>176800</v>
      </c>
      <c r="F49" s="85">
        <v>0</v>
      </c>
    </row>
    <row r="50" spans="1:6" x14ac:dyDescent="0.25">
      <c r="A50" s="82">
        <v>19010000</v>
      </c>
      <c r="B50" s="83" t="s">
        <v>49</v>
      </c>
      <c r="C50" s="84">
        <v>176800</v>
      </c>
      <c r="D50" s="85">
        <v>0</v>
      </c>
      <c r="E50" s="85">
        <v>176800</v>
      </c>
      <c r="F50" s="85">
        <v>0</v>
      </c>
    </row>
    <row r="51" spans="1:6" ht="63.75" x14ac:dyDescent="0.25">
      <c r="A51" s="86">
        <v>19010100</v>
      </c>
      <c r="B51" s="87" t="s">
        <v>50</v>
      </c>
      <c r="C51" s="88">
        <v>77300</v>
      </c>
      <c r="D51" s="89">
        <v>0</v>
      </c>
      <c r="E51" s="89">
        <v>77300</v>
      </c>
      <c r="F51" s="89">
        <v>0</v>
      </c>
    </row>
    <row r="52" spans="1:6" ht="25.5" x14ac:dyDescent="0.25">
      <c r="A52" s="86">
        <v>19010200</v>
      </c>
      <c r="B52" s="87" t="s">
        <v>51</v>
      </c>
      <c r="C52" s="88">
        <v>23200</v>
      </c>
      <c r="D52" s="89">
        <v>0</v>
      </c>
      <c r="E52" s="89">
        <v>23200</v>
      </c>
      <c r="F52" s="89">
        <v>0</v>
      </c>
    </row>
    <row r="53" spans="1:6" ht="51" x14ac:dyDescent="0.25">
      <c r="A53" s="86">
        <v>19010300</v>
      </c>
      <c r="B53" s="87" t="s">
        <v>52</v>
      </c>
      <c r="C53" s="88">
        <v>76300</v>
      </c>
      <c r="D53" s="89">
        <v>0</v>
      </c>
      <c r="E53" s="89">
        <v>76300</v>
      </c>
      <c r="F53" s="89">
        <v>0</v>
      </c>
    </row>
    <row r="54" spans="1:6" x14ac:dyDescent="0.25">
      <c r="A54" s="82">
        <v>20000000</v>
      </c>
      <c r="B54" s="83" t="s">
        <v>53</v>
      </c>
      <c r="C54" s="84">
        <v>3569260</v>
      </c>
      <c r="D54" s="85">
        <v>2366420</v>
      </c>
      <c r="E54" s="85">
        <v>1202840</v>
      </c>
      <c r="F54" s="85">
        <v>0</v>
      </c>
    </row>
    <row r="55" spans="1:6" ht="25.5" x14ac:dyDescent="0.25">
      <c r="A55" s="82">
        <v>21000000</v>
      </c>
      <c r="B55" s="83" t="s">
        <v>54</v>
      </c>
      <c r="C55" s="84">
        <v>175620</v>
      </c>
      <c r="D55" s="85">
        <v>175620</v>
      </c>
      <c r="E55" s="85">
        <v>0</v>
      </c>
      <c r="F55" s="85">
        <v>0</v>
      </c>
    </row>
    <row r="56" spans="1:6" ht="89.25" x14ac:dyDescent="0.25">
      <c r="A56" s="82">
        <v>21010000</v>
      </c>
      <c r="B56" s="83" t="s">
        <v>55</v>
      </c>
      <c r="C56" s="84">
        <v>750</v>
      </c>
      <c r="D56" s="85">
        <v>750</v>
      </c>
      <c r="E56" s="85">
        <v>0</v>
      </c>
      <c r="F56" s="85">
        <v>0</v>
      </c>
    </row>
    <row r="57" spans="1:6" ht="51" x14ac:dyDescent="0.25">
      <c r="A57" s="86">
        <v>21010300</v>
      </c>
      <c r="B57" s="87" t="s">
        <v>56</v>
      </c>
      <c r="C57" s="88">
        <v>750</v>
      </c>
      <c r="D57" s="89">
        <v>750</v>
      </c>
      <c r="E57" s="89">
        <v>0</v>
      </c>
      <c r="F57" s="89">
        <v>0</v>
      </c>
    </row>
    <row r="58" spans="1:6" x14ac:dyDescent="0.25">
      <c r="A58" s="82">
        <v>21080000</v>
      </c>
      <c r="B58" s="83" t="s">
        <v>57</v>
      </c>
      <c r="C58" s="84">
        <v>174870</v>
      </c>
      <c r="D58" s="85">
        <v>174870</v>
      </c>
      <c r="E58" s="85">
        <v>0</v>
      </c>
      <c r="F58" s="85">
        <v>0</v>
      </c>
    </row>
    <row r="59" spans="1:6" x14ac:dyDescent="0.25">
      <c r="A59" s="86">
        <v>21081100</v>
      </c>
      <c r="B59" s="87" t="s">
        <v>58</v>
      </c>
      <c r="C59" s="88">
        <v>145200</v>
      </c>
      <c r="D59" s="89">
        <v>145200</v>
      </c>
      <c r="E59" s="89">
        <v>0</v>
      </c>
      <c r="F59" s="89">
        <v>0</v>
      </c>
    </row>
    <row r="60" spans="1:6" ht="89.25" x14ac:dyDescent="0.25">
      <c r="A60" s="86">
        <v>21081500</v>
      </c>
      <c r="B60" s="87" t="s">
        <v>59</v>
      </c>
      <c r="C60" s="88">
        <v>25000</v>
      </c>
      <c r="D60" s="89">
        <v>25000</v>
      </c>
      <c r="E60" s="89">
        <v>0</v>
      </c>
      <c r="F60" s="89">
        <v>0</v>
      </c>
    </row>
    <row r="61" spans="1:6" ht="51" x14ac:dyDescent="0.25">
      <c r="A61" s="86">
        <v>21081700</v>
      </c>
      <c r="B61" s="87" t="s">
        <v>60</v>
      </c>
      <c r="C61" s="88">
        <v>4670</v>
      </c>
      <c r="D61" s="89">
        <v>4670</v>
      </c>
      <c r="E61" s="89">
        <v>0</v>
      </c>
      <c r="F61" s="89">
        <v>0</v>
      </c>
    </row>
    <row r="62" spans="1:6" ht="25.5" x14ac:dyDescent="0.25">
      <c r="A62" s="82">
        <v>22000000</v>
      </c>
      <c r="B62" s="83" t="s">
        <v>61</v>
      </c>
      <c r="C62" s="84">
        <v>1960800</v>
      </c>
      <c r="D62" s="85">
        <v>1960800</v>
      </c>
      <c r="E62" s="85">
        <v>0</v>
      </c>
      <c r="F62" s="85">
        <v>0</v>
      </c>
    </row>
    <row r="63" spans="1:6" x14ac:dyDescent="0.25">
      <c r="A63" s="82">
        <v>22010000</v>
      </c>
      <c r="B63" s="83" t="s">
        <v>62</v>
      </c>
      <c r="C63" s="84">
        <v>1470500</v>
      </c>
      <c r="D63" s="85">
        <v>1470500</v>
      </c>
      <c r="E63" s="85">
        <v>0</v>
      </c>
      <c r="F63" s="85">
        <v>0</v>
      </c>
    </row>
    <row r="64" spans="1:6" ht="51" x14ac:dyDescent="0.25">
      <c r="A64" s="86">
        <v>22010300</v>
      </c>
      <c r="B64" s="87" t="s">
        <v>63</v>
      </c>
      <c r="C64" s="88">
        <v>65000</v>
      </c>
      <c r="D64" s="89">
        <v>65000</v>
      </c>
      <c r="E64" s="89">
        <v>0</v>
      </c>
      <c r="F64" s="89">
        <v>0</v>
      </c>
    </row>
    <row r="65" spans="1:6" ht="25.5" x14ac:dyDescent="0.25">
      <c r="A65" s="86">
        <v>22012500</v>
      </c>
      <c r="B65" s="87" t="s">
        <v>64</v>
      </c>
      <c r="C65" s="88">
        <v>950000</v>
      </c>
      <c r="D65" s="89">
        <v>950000</v>
      </c>
      <c r="E65" s="89">
        <v>0</v>
      </c>
      <c r="F65" s="89">
        <v>0</v>
      </c>
    </row>
    <row r="66" spans="1:6" ht="25.5" x14ac:dyDescent="0.25">
      <c r="A66" s="86">
        <v>22012600</v>
      </c>
      <c r="B66" s="87" t="s">
        <v>65</v>
      </c>
      <c r="C66" s="88">
        <v>450000</v>
      </c>
      <c r="D66" s="89">
        <v>450000</v>
      </c>
      <c r="E66" s="89">
        <v>0</v>
      </c>
      <c r="F66" s="89">
        <v>0</v>
      </c>
    </row>
    <row r="67" spans="1:6" ht="114.75" x14ac:dyDescent="0.25">
      <c r="A67" s="86">
        <v>22012900</v>
      </c>
      <c r="B67" s="87" t="s">
        <v>66</v>
      </c>
      <c r="C67" s="88">
        <v>5500</v>
      </c>
      <c r="D67" s="89">
        <v>5500</v>
      </c>
      <c r="E67" s="89">
        <v>0</v>
      </c>
      <c r="F67" s="89">
        <v>0</v>
      </c>
    </row>
    <row r="68" spans="1:6" ht="38.25" x14ac:dyDescent="0.25">
      <c r="A68" s="82">
        <v>22080000</v>
      </c>
      <c r="B68" s="83" t="s">
        <v>67</v>
      </c>
      <c r="C68" s="84">
        <v>390300</v>
      </c>
      <c r="D68" s="85">
        <v>390300</v>
      </c>
      <c r="E68" s="85">
        <v>0</v>
      </c>
      <c r="F68" s="85">
        <v>0</v>
      </c>
    </row>
    <row r="69" spans="1:6" ht="38.25" x14ac:dyDescent="0.25">
      <c r="A69" s="86">
        <v>22080400</v>
      </c>
      <c r="B69" s="87" t="s">
        <v>68</v>
      </c>
      <c r="C69" s="88">
        <v>390300</v>
      </c>
      <c r="D69" s="89">
        <v>390300</v>
      </c>
      <c r="E69" s="89">
        <v>0</v>
      </c>
      <c r="F69" s="89">
        <v>0</v>
      </c>
    </row>
    <row r="70" spans="1:6" x14ac:dyDescent="0.25">
      <c r="A70" s="82">
        <v>22090000</v>
      </c>
      <c r="B70" s="83" t="s">
        <v>69</v>
      </c>
      <c r="C70" s="84">
        <v>100000</v>
      </c>
      <c r="D70" s="85">
        <v>100000</v>
      </c>
      <c r="E70" s="85">
        <v>0</v>
      </c>
      <c r="F70" s="85">
        <v>0</v>
      </c>
    </row>
    <row r="71" spans="1:6" ht="51" x14ac:dyDescent="0.25">
      <c r="A71" s="86">
        <v>22090100</v>
      </c>
      <c r="B71" s="87" t="s">
        <v>70</v>
      </c>
      <c r="C71" s="88">
        <v>100000</v>
      </c>
      <c r="D71" s="89">
        <v>100000</v>
      </c>
      <c r="E71" s="89">
        <v>0</v>
      </c>
      <c r="F71" s="89">
        <v>0</v>
      </c>
    </row>
    <row r="72" spans="1:6" x14ac:dyDescent="0.25">
      <c r="A72" s="82">
        <v>24000000</v>
      </c>
      <c r="B72" s="83" t="s">
        <v>71</v>
      </c>
      <c r="C72" s="84">
        <v>230000</v>
      </c>
      <c r="D72" s="85">
        <v>230000</v>
      </c>
      <c r="E72" s="85">
        <v>0</v>
      </c>
      <c r="F72" s="85">
        <v>0</v>
      </c>
    </row>
    <row r="73" spans="1:6" x14ac:dyDescent="0.25">
      <c r="A73" s="82">
        <v>24060000</v>
      </c>
      <c r="B73" s="83" t="s">
        <v>57</v>
      </c>
      <c r="C73" s="84">
        <v>230000</v>
      </c>
      <c r="D73" s="85">
        <v>230000</v>
      </c>
      <c r="E73" s="85">
        <v>0</v>
      </c>
      <c r="F73" s="85">
        <v>0</v>
      </c>
    </row>
    <row r="74" spans="1:6" x14ac:dyDescent="0.25">
      <c r="A74" s="86">
        <v>24060300</v>
      </c>
      <c r="B74" s="87" t="s">
        <v>57</v>
      </c>
      <c r="C74" s="88">
        <v>230000</v>
      </c>
      <c r="D74" s="89">
        <v>230000</v>
      </c>
      <c r="E74" s="89">
        <v>0</v>
      </c>
      <c r="F74" s="89">
        <v>0</v>
      </c>
    </row>
    <row r="75" spans="1:6" x14ac:dyDescent="0.25">
      <c r="A75" s="82">
        <v>25000000</v>
      </c>
      <c r="B75" s="83" t="s">
        <v>72</v>
      </c>
      <c r="C75" s="84">
        <v>1202840</v>
      </c>
      <c r="D75" s="85">
        <v>0</v>
      </c>
      <c r="E75" s="85">
        <v>1202840</v>
      </c>
      <c r="F75" s="85">
        <v>0</v>
      </c>
    </row>
    <row r="76" spans="1:6" ht="38.25" x14ac:dyDescent="0.25">
      <c r="A76" s="82">
        <v>25010000</v>
      </c>
      <c r="B76" s="83" t="s">
        <v>73</v>
      </c>
      <c r="C76" s="84">
        <v>1202840</v>
      </c>
      <c r="D76" s="85">
        <v>0</v>
      </c>
      <c r="E76" s="85">
        <v>1202840</v>
      </c>
      <c r="F76" s="85">
        <v>0</v>
      </c>
    </row>
    <row r="77" spans="1:6" ht="25.5" x14ac:dyDescent="0.25">
      <c r="A77" s="86">
        <v>25010100</v>
      </c>
      <c r="B77" s="87" t="s">
        <v>74</v>
      </c>
      <c r="C77" s="88">
        <v>823500</v>
      </c>
      <c r="D77" s="89">
        <v>0</v>
      </c>
      <c r="E77" s="89">
        <v>823500</v>
      </c>
      <c r="F77" s="89">
        <v>0</v>
      </c>
    </row>
    <row r="78" spans="1:6" ht="51" x14ac:dyDescent="0.25">
      <c r="A78" s="86">
        <v>25010300</v>
      </c>
      <c r="B78" s="87" t="s">
        <v>75</v>
      </c>
      <c r="C78" s="88">
        <v>379340</v>
      </c>
      <c r="D78" s="89">
        <v>0</v>
      </c>
      <c r="E78" s="89">
        <v>379340</v>
      </c>
      <c r="F78" s="89">
        <v>0</v>
      </c>
    </row>
    <row r="79" spans="1:6" ht="25.5" x14ac:dyDescent="0.25">
      <c r="A79" s="90"/>
      <c r="B79" s="91" t="s">
        <v>76</v>
      </c>
      <c r="C79" s="84">
        <v>312677420</v>
      </c>
      <c r="D79" s="84">
        <v>311297780</v>
      </c>
      <c r="E79" s="84">
        <v>1379640</v>
      </c>
      <c r="F79" s="84">
        <v>0</v>
      </c>
    </row>
    <row r="80" spans="1:6" x14ac:dyDescent="0.25">
      <c r="A80" s="82">
        <v>40000000</v>
      </c>
      <c r="B80" s="83" t="s">
        <v>77</v>
      </c>
      <c r="C80" s="84">
        <v>144225068</v>
      </c>
      <c r="D80" s="85">
        <v>144125068</v>
      </c>
      <c r="E80" s="85">
        <v>100000</v>
      </c>
      <c r="F80" s="85">
        <v>0</v>
      </c>
    </row>
    <row r="81" spans="1:6" x14ac:dyDescent="0.25">
      <c r="A81" s="82">
        <v>41000000</v>
      </c>
      <c r="B81" s="83" t="s">
        <v>78</v>
      </c>
      <c r="C81" s="84">
        <v>144225068</v>
      </c>
      <c r="D81" s="85">
        <v>144125068</v>
      </c>
      <c r="E81" s="85">
        <v>100000</v>
      </c>
      <c r="F81" s="85">
        <v>0</v>
      </c>
    </row>
    <row r="82" spans="1:6" ht="25.5" x14ac:dyDescent="0.25">
      <c r="A82" s="82">
        <v>41020000</v>
      </c>
      <c r="B82" s="83" t="s">
        <v>79</v>
      </c>
      <c r="C82" s="84">
        <v>33223300</v>
      </c>
      <c r="D82" s="85">
        <v>33223300</v>
      </c>
      <c r="E82" s="85">
        <v>0</v>
      </c>
      <c r="F82" s="85">
        <v>0</v>
      </c>
    </row>
    <row r="83" spans="1:6" x14ac:dyDescent="0.25">
      <c r="A83" s="86">
        <v>41020100</v>
      </c>
      <c r="B83" s="87" t="s">
        <v>81</v>
      </c>
      <c r="C83" s="88">
        <v>33223300</v>
      </c>
      <c r="D83" s="89">
        <v>33223300</v>
      </c>
      <c r="E83" s="89">
        <v>0</v>
      </c>
      <c r="F83" s="89">
        <v>0</v>
      </c>
    </row>
    <row r="84" spans="1:6" ht="25.5" x14ac:dyDescent="0.25">
      <c r="A84" s="82">
        <v>41030000</v>
      </c>
      <c r="B84" s="83" t="s">
        <v>364</v>
      </c>
      <c r="C84" s="84">
        <v>105908100</v>
      </c>
      <c r="D84" s="85">
        <v>105808100</v>
      </c>
      <c r="E84" s="85">
        <v>100000</v>
      </c>
      <c r="F84" s="85">
        <v>0</v>
      </c>
    </row>
    <row r="85" spans="1:6" ht="38.25" x14ac:dyDescent="0.25">
      <c r="A85" s="86">
        <v>41031100</v>
      </c>
      <c r="B85" s="87" t="s">
        <v>365</v>
      </c>
      <c r="C85" s="88">
        <v>8780100</v>
      </c>
      <c r="D85" s="89">
        <v>8780100</v>
      </c>
      <c r="E85" s="89">
        <v>0</v>
      </c>
      <c r="F85" s="89">
        <v>0</v>
      </c>
    </row>
    <row r="86" spans="1:6" ht="25.5" x14ac:dyDescent="0.25">
      <c r="A86" s="86">
        <v>41033900</v>
      </c>
      <c r="B86" s="87" t="s">
        <v>366</v>
      </c>
      <c r="C86" s="88">
        <v>87574300</v>
      </c>
      <c r="D86" s="89">
        <v>87574300</v>
      </c>
      <c r="E86" s="89">
        <v>0</v>
      </c>
      <c r="F86" s="89">
        <v>0</v>
      </c>
    </row>
    <row r="87" spans="1:6" ht="51" x14ac:dyDescent="0.25">
      <c r="A87" s="86">
        <v>41036300</v>
      </c>
      <c r="B87" s="87" t="s">
        <v>380</v>
      </c>
      <c r="C87" s="88">
        <v>9453700</v>
      </c>
      <c r="D87" s="89">
        <v>9453700</v>
      </c>
      <c r="E87" s="89">
        <v>0</v>
      </c>
      <c r="F87" s="89">
        <v>0</v>
      </c>
    </row>
    <row r="88" spans="1:6" ht="63.75" x14ac:dyDescent="0.25">
      <c r="A88" s="86">
        <v>41037400</v>
      </c>
      <c r="B88" s="87" t="s">
        <v>381</v>
      </c>
      <c r="C88" s="88">
        <v>100000</v>
      </c>
      <c r="D88" s="89">
        <v>0</v>
      </c>
      <c r="E88" s="89">
        <v>100000</v>
      </c>
      <c r="F88" s="89">
        <v>0</v>
      </c>
    </row>
    <row r="89" spans="1:6" ht="25.5" x14ac:dyDescent="0.25">
      <c r="A89" s="82">
        <v>41050000</v>
      </c>
      <c r="B89" s="83" t="s">
        <v>84</v>
      </c>
      <c r="C89" s="84">
        <v>5093668</v>
      </c>
      <c r="D89" s="85">
        <v>5093668</v>
      </c>
      <c r="E89" s="85">
        <v>0</v>
      </c>
      <c r="F89" s="85">
        <v>0</v>
      </c>
    </row>
    <row r="90" spans="1:6" ht="38.25" x14ac:dyDescent="0.25">
      <c r="A90" s="86">
        <v>41051000</v>
      </c>
      <c r="B90" s="87" t="s">
        <v>367</v>
      </c>
      <c r="C90" s="88">
        <v>982514</v>
      </c>
      <c r="D90" s="89">
        <v>982514</v>
      </c>
      <c r="E90" s="89">
        <v>0</v>
      </c>
      <c r="F90" s="89">
        <v>0</v>
      </c>
    </row>
    <row r="91" spans="1:6" x14ac:dyDescent="0.25">
      <c r="A91" s="86">
        <v>41053900</v>
      </c>
      <c r="B91" s="87" t="s">
        <v>85</v>
      </c>
      <c r="C91" s="88">
        <v>2976921</v>
      </c>
      <c r="D91" s="89">
        <v>2976921</v>
      </c>
      <c r="E91" s="89">
        <v>0</v>
      </c>
      <c r="F91" s="89">
        <v>0</v>
      </c>
    </row>
    <row r="92" spans="1:6" ht="89.25" x14ac:dyDescent="0.25">
      <c r="A92" s="86">
        <v>41059300</v>
      </c>
      <c r="B92" s="87" t="s">
        <v>382</v>
      </c>
      <c r="C92" s="88">
        <v>1134233</v>
      </c>
      <c r="D92" s="89">
        <v>1134233</v>
      </c>
      <c r="E92" s="89">
        <v>0</v>
      </c>
      <c r="F92" s="89">
        <v>0</v>
      </c>
    </row>
    <row r="93" spans="1:6" x14ac:dyDescent="0.25">
      <c r="A93" s="92" t="s">
        <v>83</v>
      </c>
      <c r="B93" s="91" t="s">
        <v>82</v>
      </c>
      <c r="C93" s="84">
        <v>456902488</v>
      </c>
      <c r="D93" s="84">
        <v>455422848</v>
      </c>
      <c r="E93" s="84">
        <v>1479640</v>
      </c>
      <c r="F93" s="84">
        <v>0</v>
      </c>
    </row>
    <row r="96" spans="1:6" x14ac:dyDescent="0.25">
      <c r="B96" s="37" t="s">
        <v>368</v>
      </c>
      <c r="C96" s="37"/>
      <c r="D96" s="37"/>
      <c r="E96" s="37"/>
    </row>
  </sheetData>
  <mergeCells count="10">
    <mergeCell ref="E8:E9"/>
    <mergeCell ref="F8:F9"/>
    <mergeCell ref="B3:D3"/>
    <mergeCell ref="D2:F2"/>
    <mergeCell ref="A4:F4"/>
    <mergeCell ref="A7:A9"/>
    <mergeCell ref="B7:B9"/>
    <mergeCell ref="C7:C9"/>
    <mergeCell ref="D7:D9"/>
    <mergeCell ref="E7:F7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3" sqref="B13"/>
    </sheetView>
  </sheetViews>
  <sheetFormatPr defaultRowHeight="15" x14ac:dyDescent="0.25"/>
  <cols>
    <col min="1" max="1" width="11.28515625" customWidth="1"/>
    <col min="2" max="2" width="41.140625" customWidth="1"/>
    <col min="3" max="6" width="15.7109375" customWidth="1"/>
    <col min="8" max="8" width="12.42578125" bestFit="1" customWidth="1"/>
    <col min="9" max="9" width="12.28515625" bestFit="1" customWidth="1"/>
    <col min="10" max="10" width="10.7109375" bestFit="1" customWidth="1"/>
  </cols>
  <sheetData>
    <row r="1" spans="1:10" x14ac:dyDescent="0.25">
      <c r="D1" t="s">
        <v>530</v>
      </c>
    </row>
    <row r="2" spans="1:10" ht="71.25" customHeight="1" x14ac:dyDescent="0.25">
      <c r="D2" s="243" t="s">
        <v>544</v>
      </c>
      <c r="E2" s="243"/>
      <c r="F2" s="243"/>
    </row>
    <row r="4" spans="1:10" x14ac:dyDescent="0.25">
      <c r="A4" s="156" t="s">
        <v>531</v>
      </c>
      <c r="B4" s="167"/>
      <c r="C4" s="167"/>
      <c r="D4" s="167"/>
      <c r="E4" s="167"/>
      <c r="F4" s="167"/>
    </row>
    <row r="5" spans="1:10" x14ac:dyDescent="0.25">
      <c r="A5" s="76" t="s">
        <v>1</v>
      </c>
    </row>
    <row r="6" spans="1:10" x14ac:dyDescent="0.25">
      <c r="A6" t="s">
        <v>2</v>
      </c>
      <c r="F6" s="33" t="s">
        <v>3</v>
      </c>
    </row>
    <row r="7" spans="1:10" ht="15" customHeight="1" x14ac:dyDescent="0.25">
      <c r="A7" s="168" t="s">
        <v>4</v>
      </c>
      <c r="B7" s="168" t="s">
        <v>532</v>
      </c>
      <c r="C7" s="171" t="s">
        <v>6</v>
      </c>
      <c r="D7" s="168" t="s">
        <v>7</v>
      </c>
      <c r="E7" s="174" t="s">
        <v>8</v>
      </c>
      <c r="F7" s="175"/>
    </row>
    <row r="8" spans="1:10" ht="15" customHeight="1" x14ac:dyDescent="0.25">
      <c r="A8" s="169"/>
      <c r="B8" s="169"/>
      <c r="C8" s="172"/>
      <c r="D8" s="169"/>
      <c r="E8" s="168" t="s">
        <v>9</v>
      </c>
      <c r="F8" s="168" t="s">
        <v>10</v>
      </c>
    </row>
    <row r="9" spans="1:10" x14ac:dyDescent="0.25">
      <c r="A9" s="170"/>
      <c r="B9" s="170"/>
      <c r="C9" s="173"/>
      <c r="D9" s="170"/>
      <c r="E9" s="170"/>
      <c r="F9" s="170"/>
    </row>
    <row r="10" spans="1:10" x14ac:dyDescent="0.25">
      <c r="A10" s="135">
        <v>1</v>
      </c>
      <c r="B10" s="135">
        <v>2</v>
      </c>
      <c r="C10" s="136">
        <v>3</v>
      </c>
      <c r="D10" s="135">
        <v>4</v>
      </c>
      <c r="E10" s="135">
        <v>5</v>
      </c>
      <c r="F10" s="135">
        <v>6</v>
      </c>
    </row>
    <row r="11" spans="1:10" x14ac:dyDescent="0.25">
      <c r="A11" s="161" t="s">
        <v>533</v>
      </c>
      <c r="B11" s="162"/>
      <c r="C11" s="162"/>
      <c r="D11" s="162"/>
      <c r="E11" s="162"/>
      <c r="F11" s="163"/>
    </row>
    <row r="12" spans="1:10" x14ac:dyDescent="0.25">
      <c r="A12" s="137">
        <v>200000</v>
      </c>
      <c r="B12" s="138" t="s">
        <v>534</v>
      </c>
      <c r="C12" s="139">
        <v>22380918.159999996</v>
      </c>
      <c r="D12" s="140">
        <v>4482964.9999999963</v>
      </c>
      <c r="E12" s="140">
        <v>17897953.16</v>
      </c>
      <c r="F12" s="140">
        <v>17263645</v>
      </c>
    </row>
    <row r="13" spans="1:10" ht="25.5" x14ac:dyDescent="0.25">
      <c r="A13" s="137">
        <v>208000</v>
      </c>
      <c r="B13" s="138" t="s">
        <v>535</v>
      </c>
      <c r="C13" s="139">
        <v>22380918.159999996</v>
      </c>
      <c r="D13" s="140">
        <v>4482964.9999999963</v>
      </c>
      <c r="E13" s="140">
        <v>17897953.16</v>
      </c>
      <c r="F13" s="140">
        <v>17263645</v>
      </c>
    </row>
    <row r="14" spans="1:10" x14ac:dyDescent="0.25">
      <c r="A14" s="141">
        <v>208100</v>
      </c>
      <c r="B14" s="142" t="s">
        <v>536</v>
      </c>
      <c r="C14" s="143">
        <v>41213645.089999996</v>
      </c>
      <c r="D14" s="144">
        <v>38943989.619999997</v>
      </c>
      <c r="E14" s="144">
        <v>2269655.4699999997</v>
      </c>
      <c r="F14" s="144">
        <v>1435615.97</v>
      </c>
    </row>
    <row r="15" spans="1:10" x14ac:dyDescent="0.25">
      <c r="A15" s="141">
        <v>208200</v>
      </c>
      <c r="B15" s="142" t="s">
        <v>537</v>
      </c>
      <c r="C15" s="143">
        <v>18465626.169999998</v>
      </c>
      <c r="D15" s="144">
        <v>16830278.859999999</v>
      </c>
      <c r="E15" s="144">
        <v>1635347.3099999996</v>
      </c>
      <c r="F15" s="144">
        <v>1435615.97</v>
      </c>
      <c r="H15" s="145"/>
      <c r="I15" s="146"/>
      <c r="J15" s="145"/>
    </row>
    <row r="16" spans="1:10" x14ac:dyDescent="0.25">
      <c r="A16" s="141">
        <v>208340</v>
      </c>
      <c r="B16" s="142" t="s">
        <v>538</v>
      </c>
      <c r="C16" s="143">
        <v>-367100.76</v>
      </c>
      <c r="D16" s="144">
        <v>-367100.76</v>
      </c>
      <c r="E16" s="144">
        <v>0</v>
      </c>
      <c r="F16" s="144">
        <v>0</v>
      </c>
      <c r="H16" s="145"/>
    </row>
    <row r="17" spans="1:6" ht="38.25" x14ac:dyDescent="0.25">
      <c r="A17" s="141">
        <v>208400</v>
      </c>
      <c r="B17" s="142" t="s">
        <v>539</v>
      </c>
      <c r="C17" s="143">
        <v>0</v>
      </c>
      <c r="D17" s="144">
        <v>-17263645</v>
      </c>
      <c r="E17" s="144">
        <v>17263645</v>
      </c>
      <c r="F17" s="144">
        <v>17263645</v>
      </c>
    </row>
    <row r="18" spans="1:6" x14ac:dyDescent="0.25">
      <c r="A18" s="147" t="s">
        <v>83</v>
      </c>
      <c r="B18" s="148" t="s">
        <v>540</v>
      </c>
      <c r="C18" s="139">
        <v>22380918.159999996</v>
      </c>
      <c r="D18" s="139">
        <v>4482964.9999999963</v>
      </c>
      <c r="E18" s="139">
        <v>17897953.16</v>
      </c>
      <c r="F18" s="139">
        <v>17263645</v>
      </c>
    </row>
    <row r="19" spans="1:6" x14ac:dyDescent="0.25">
      <c r="A19" s="161" t="s">
        <v>541</v>
      </c>
      <c r="B19" s="162"/>
      <c r="C19" s="162"/>
      <c r="D19" s="162"/>
      <c r="E19" s="162"/>
      <c r="F19" s="163"/>
    </row>
    <row r="20" spans="1:6" x14ac:dyDescent="0.25">
      <c r="A20" s="137">
        <v>600000</v>
      </c>
      <c r="B20" s="138" t="s">
        <v>542</v>
      </c>
      <c r="C20" s="139">
        <v>22380918.159999996</v>
      </c>
      <c r="D20" s="140">
        <v>4482964.9999999963</v>
      </c>
      <c r="E20" s="140">
        <v>17897953.16</v>
      </c>
      <c r="F20" s="140">
        <v>17263645</v>
      </c>
    </row>
    <row r="21" spans="1:6" x14ac:dyDescent="0.25">
      <c r="A21" s="137">
        <v>602000</v>
      </c>
      <c r="B21" s="138" t="s">
        <v>543</v>
      </c>
      <c r="C21" s="139">
        <v>22380918.159999996</v>
      </c>
      <c r="D21" s="140">
        <v>4482964.9999999963</v>
      </c>
      <c r="E21" s="140">
        <v>17897953.16</v>
      </c>
      <c r="F21" s="140">
        <v>17263645</v>
      </c>
    </row>
    <row r="22" spans="1:6" x14ac:dyDescent="0.25">
      <c r="A22" s="141">
        <v>602100</v>
      </c>
      <c r="B22" s="142" t="s">
        <v>536</v>
      </c>
      <c r="C22" s="143">
        <v>41213645.089999996</v>
      </c>
      <c r="D22" s="144">
        <v>38943989.619999997</v>
      </c>
      <c r="E22" s="144">
        <v>2269655.4699999997</v>
      </c>
      <c r="F22" s="144">
        <v>1435615.97</v>
      </c>
    </row>
    <row r="23" spans="1:6" x14ac:dyDescent="0.25">
      <c r="A23" s="141">
        <v>602200</v>
      </c>
      <c r="B23" s="142" t="s">
        <v>537</v>
      </c>
      <c r="C23" s="143">
        <v>18465626.169999998</v>
      </c>
      <c r="D23" s="144">
        <v>16830278.859999999</v>
      </c>
      <c r="E23" s="144">
        <v>1635347.3099999996</v>
      </c>
      <c r="F23" s="144">
        <v>1435615.97</v>
      </c>
    </row>
    <row r="24" spans="1:6" x14ac:dyDescent="0.25">
      <c r="A24" s="141">
        <v>602304</v>
      </c>
      <c r="B24" s="142" t="s">
        <v>538</v>
      </c>
      <c r="C24" s="143">
        <v>-367100.76</v>
      </c>
      <c r="D24" s="144">
        <v>-367100.76</v>
      </c>
      <c r="E24" s="144">
        <v>0</v>
      </c>
      <c r="F24" s="144">
        <v>0</v>
      </c>
    </row>
    <row r="25" spans="1:6" ht="38.25" x14ac:dyDescent="0.25">
      <c r="A25" s="141">
        <v>602400</v>
      </c>
      <c r="B25" s="142" t="s">
        <v>539</v>
      </c>
      <c r="C25" s="143">
        <v>0</v>
      </c>
      <c r="D25" s="144">
        <v>-17263645</v>
      </c>
      <c r="E25" s="144">
        <v>17263645</v>
      </c>
      <c r="F25" s="144">
        <v>17263645</v>
      </c>
    </row>
    <row r="26" spans="1:6" x14ac:dyDescent="0.25">
      <c r="A26" s="147" t="s">
        <v>83</v>
      </c>
      <c r="B26" s="148" t="s">
        <v>540</v>
      </c>
      <c r="C26" s="139">
        <v>22380918.159999996</v>
      </c>
      <c r="D26" s="139">
        <v>4482964.9999999963</v>
      </c>
      <c r="E26" s="139">
        <v>17897953.16</v>
      </c>
      <c r="F26" s="139">
        <v>17263645</v>
      </c>
    </row>
    <row r="27" spans="1:6" x14ac:dyDescent="0.25">
      <c r="A27" s="164"/>
      <c r="B27" s="164"/>
      <c r="C27" s="164"/>
      <c r="D27" s="164"/>
      <c r="E27" s="164"/>
      <c r="F27" s="164"/>
    </row>
    <row r="28" spans="1:6" x14ac:dyDescent="0.25">
      <c r="B28" s="165" t="s">
        <v>368</v>
      </c>
      <c r="C28" s="165"/>
      <c r="D28" s="165"/>
      <c r="E28" s="165"/>
    </row>
  </sheetData>
  <mergeCells count="13">
    <mergeCell ref="A11:F11"/>
    <mergeCell ref="A19:F19"/>
    <mergeCell ref="A27:F27"/>
    <mergeCell ref="B28:E28"/>
    <mergeCell ref="D2:F2"/>
    <mergeCell ref="A4:F4"/>
    <mergeCell ref="A7:A9"/>
    <mergeCell ref="B7:B9"/>
    <mergeCell ref="C7:C9"/>
    <mergeCell ref="D7:D9"/>
    <mergeCell ref="E7:F7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view="pageBreakPreview" zoomScale="60" zoomScaleNormal="100" workbookViewId="0">
      <selection activeCell="M2" sqref="M2:P4"/>
    </sheetView>
  </sheetViews>
  <sheetFormatPr defaultRowHeight="15" x14ac:dyDescent="0.25"/>
  <cols>
    <col min="1" max="1" width="21.28515625" customWidth="1"/>
    <col min="2" max="3" width="18.42578125" customWidth="1"/>
    <col min="4" max="4" width="43.85546875" customWidth="1"/>
    <col min="5" max="8" width="16.7109375" customWidth="1"/>
    <col min="9" max="9" width="13.42578125" customWidth="1"/>
    <col min="10" max="10" width="15.28515625" customWidth="1"/>
    <col min="11" max="11" width="16.28515625" customWidth="1"/>
    <col min="12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86</v>
      </c>
    </row>
    <row r="2" spans="1:16" x14ac:dyDescent="0.25">
      <c r="M2" s="166" t="s">
        <v>442</v>
      </c>
      <c r="N2" s="166"/>
      <c r="O2" s="166"/>
      <c r="P2" s="166"/>
    </row>
    <row r="3" spans="1:16" x14ac:dyDescent="0.25">
      <c r="M3" s="166"/>
      <c r="N3" s="166"/>
      <c r="O3" s="166"/>
      <c r="P3" s="166"/>
    </row>
    <row r="4" spans="1:16" ht="52.5" customHeight="1" x14ac:dyDescent="0.25">
      <c r="M4" s="166"/>
      <c r="N4" s="166"/>
      <c r="O4" s="166"/>
      <c r="P4" s="166"/>
    </row>
    <row r="5" spans="1:16" x14ac:dyDescent="0.25">
      <c r="A5" s="165" t="s">
        <v>87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</row>
    <row r="6" spans="1:16" x14ac:dyDescent="0.25">
      <c r="A6" s="165" t="s">
        <v>88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</row>
    <row r="7" spans="1:16" x14ac:dyDescent="0.25">
      <c r="A7" s="45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x14ac:dyDescent="0.25">
      <c r="A8" s="46" t="s">
        <v>2</v>
      </c>
      <c r="P8" s="33" t="s">
        <v>89</v>
      </c>
    </row>
    <row r="9" spans="1:16" ht="15" customHeight="1" x14ac:dyDescent="0.25">
      <c r="A9" s="177" t="s">
        <v>90</v>
      </c>
      <c r="B9" s="177" t="s">
        <v>91</v>
      </c>
      <c r="C9" s="177" t="s">
        <v>92</v>
      </c>
      <c r="D9" s="176" t="s">
        <v>93</v>
      </c>
      <c r="E9" s="176" t="s">
        <v>7</v>
      </c>
      <c r="F9" s="176"/>
      <c r="G9" s="176"/>
      <c r="H9" s="176"/>
      <c r="I9" s="176"/>
      <c r="J9" s="176" t="s">
        <v>8</v>
      </c>
      <c r="K9" s="176"/>
      <c r="L9" s="176"/>
      <c r="M9" s="176"/>
      <c r="N9" s="176"/>
      <c r="O9" s="176"/>
      <c r="P9" s="178" t="s">
        <v>94</v>
      </c>
    </row>
    <row r="10" spans="1:16" ht="61.5" customHeight="1" x14ac:dyDescent="0.25">
      <c r="A10" s="176"/>
      <c r="B10" s="176"/>
      <c r="C10" s="176"/>
      <c r="D10" s="176"/>
      <c r="E10" s="178" t="s">
        <v>9</v>
      </c>
      <c r="F10" s="176" t="s">
        <v>95</v>
      </c>
      <c r="G10" s="176" t="s">
        <v>96</v>
      </c>
      <c r="H10" s="176"/>
      <c r="I10" s="176" t="s">
        <v>97</v>
      </c>
      <c r="J10" s="178" t="s">
        <v>9</v>
      </c>
      <c r="K10" s="176" t="s">
        <v>10</v>
      </c>
      <c r="L10" s="176" t="s">
        <v>95</v>
      </c>
      <c r="M10" s="176" t="s">
        <v>96</v>
      </c>
      <c r="N10" s="176"/>
      <c r="O10" s="176" t="s">
        <v>97</v>
      </c>
      <c r="P10" s="176"/>
    </row>
    <row r="11" spans="1:16" ht="61.5" customHeight="1" x14ac:dyDescent="0.25">
      <c r="A11" s="176"/>
      <c r="B11" s="176"/>
      <c r="C11" s="176"/>
      <c r="D11" s="176"/>
      <c r="E11" s="176"/>
      <c r="F11" s="176"/>
      <c r="G11" s="176" t="s">
        <v>98</v>
      </c>
      <c r="H11" s="176" t="s">
        <v>99</v>
      </c>
      <c r="I11" s="176"/>
      <c r="J11" s="176"/>
      <c r="K11" s="176"/>
      <c r="L11" s="176"/>
      <c r="M11" s="176" t="s">
        <v>98</v>
      </c>
      <c r="N11" s="176" t="s">
        <v>99</v>
      </c>
      <c r="O11" s="176"/>
      <c r="P11" s="176"/>
    </row>
    <row r="12" spans="1:16" ht="72.75" customHeight="1" x14ac:dyDescent="0.2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 ht="61.5" customHeight="1" x14ac:dyDescent="0.25">
      <c r="A13" s="30">
        <v>1</v>
      </c>
      <c r="B13" s="30">
        <v>2</v>
      </c>
      <c r="C13" s="30">
        <v>3</v>
      </c>
      <c r="D13" s="30">
        <v>4</v>
      </c>
      <c r="E13" s="68">
        <v>5</v>
      </c>
      <c r="F13" s="30">
        <v>6</v>
      </c>
      <c r="G13" s="30">
        <v>7</v>
      </c>
      <c r="H13" s="30">
        <v>8</v>
      </c>
      <c r="I13" s="30">
        <v>9</v>
      </c>
      <c r="J13" s="68">
        <v>10</v>
      </c>
      <c r="K13" s="30">
        <v>11</v>
      </c>
      <c r="L13" s="30">
        <v>12</v>
      </c>
      <c r="M13" s="30">
        <v>13</v>
      </c>
      <c r="N13" s="30">
        <v>14</v>
      </c>
      <c r="O13" s="30">
        <v>15</v>
      </c>
      <c r="P13" s="68">
        <v>16</v>
      </c>
    </row>
    <row r="14" spans="1:16" ht="61.5" customHeight="1" x14ac:dyDescent="0.25">
      <c r="A14" s="48" t="s">
        <v>100</v>
      </c>
      <c r="B14" s="49"/>
      <c r="C14" s="50"/>
      <c r="D14" s="51" t="s">
        <v>101</v>
      </c>
      <c r="E14" s="52">
        <v>76507940</v>
      </c>
      <c r="F14" s="53">
        <v>75385940</v>
      </c>
      <c r="G14" s="53">
        <v>40913000</v>
      </c>
      <c r="H14" s="53">
        <v>2645350</v>
      </c>
      <c r="I14" s="53">
        <v>1122000</v>
      </c>
      <c r="J14" s="52">
        <v>925800</v>
      </c>
      <c r="K14" s="53">
        <v>900000</v>
      </c>
      <c r="L14" s="53">
        <v>25800</v>
      </c>
      <c r="M14" s="53">
        <v>0</v>
      </c>
      <c r="N14" s="53">
        <v>0</v>
      </c>
      <c r="O14" s="53">
        <v>900000</v>
      </c>
      <c r="P14" s="52">
        <f t="shared" ref="P14:P77" si="0">E14+J14</f>
        <v>77433740</v>
      </c>
    </row>
    <row r="15" spans="1:16" ht="61.5" customHeight="1" x14ac:dyDescent="0.25">
      <c r="A15" s="48" t="s">
        <v>102</v>
      </c>
      <c r="B15" s="49"/>
      <c r="C15" s="50"/>
      <c r="D15" s="51" t="s">
        <v>101</v>
      </c>
      <c r="E15" s="52">
        <v>76507940</v>
      </c>
      <c r="F15" s="53">
        <v>75385940</v>
      </c>
      <c r="G15" s="53">
        <v>40913000</v>
      </c>
      <c r="H15" s="53">
        <v>2645350</v>
      </c>
      <c r="I15" s="53">
        <v>1122000</v>
      </c>
      <c r="J15" s="52">
        <v>925800</v>
      </c>
      <c r="K15" s="53">
        <v>900000</v>
      </c>
      <c r="L15" s="53">
        <v>25800</v>
      </c>
      <c r="M15" s="53">
        <v>0</v>
      </c>
      <c r="N15" s="53">
        <v>0</v>
      </c>
      <c r="O15" s="53">
        <v>900000</v>
      </c>
      <c r="P15" s="52">
        <f t="shared" si="0"/>
        <v>77433740</v>
      </c>
    </row>
    <row r="16" spans="1:16" ht="80.25" customHeight="1" x14ac:dyDescent="0.25">
      <c r="A16" s="54" t="s">
        <v>103</v>
      </c>
      <c r="B16" s="54" t="s">
        <v>104</v>
      </c>
      <c r="C16" s="55" t="s">
        <v>105</v>
      </c>
      <c r="D16" s="56" t="s">
        <v>106</v>
      </c>
      <c r="E16" s="57">
        <v>51892640</v>
      </c>
      <c r="F16" s="56">
        <v>51842640</v>
      </c>
      <c r="G16" s="56">
        <v>38438600</v>
      </c>
      <c r="H16" s="56">
        <v>2594350</v>
      </c>
      <c r="I16" s="56">
        <v>50000</v>
      </c>
      <c r="J16" s="57">
        <v>25800</v>
      </c>
      <c r="K16" s="56">
        <v>0</v>
      </c>
      <c r="L16" s="56">
        <v>25800</v>
      </c>
      <c r="M16" s="56">
        <v>0</v>
      </c>
      <c r="N16" s="56">
        <v>0</v>
      </c>
      <c r="O16" s="56">
        <v>0</v>
      </c>
      <c r="P16" s="57">
        <f t="shared" si="0"/>
        <v>51918440</v>
      </c>
    </row>
    <row r="17" spans="1:16" ht="61.5" customHeight="1" x14ac:dyDescent="0.25">
      <c r="A17" s="54" t="s">
        <v>107</v>
      </c>
      <c r="B17" s="54" t="s">
        <v>108</v>
      </c>
      <c r="C17" s="55" t="s">
        <v>109</v>
      </c>
      <c r="D17" s="56" t="s">
        <v>110</v>
      </c>
      <c r="E17" s="57">
        <v>1457300</v>
      </c>
      <c r="F17" s="56">
        <v>1457300</v>
      </c>
      <c r="G17" s="56">
        <v>319900</v>
      </c>
      <c r="H17" s="56">
        <v>15000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7">
        <f t="shared" si="0"/>
        <v>1457300</v>
      </c>
    </row>
    <row r="18" spans="1:16" ht="61.5" customHeight="1" x14ac:dyDescent="0.25">
      <c r="A18" s="54" t="s">
        <v>111</v>
      </c>
      <c r="B18" s="54" t="s">
        <v>112</v>
      </c>
      <c r="C18" s="55" t="s">
        <v>113</v>
      </c>
      <c r="D18" s="56" t="s">
        <v>114</v>
      </c>
      <c r="E18" s="57">
        <v>12427000</v>
      </c>
      <c r="F18" s="56">
        <v>12000000</v>
      </c>
      <c r="G18" s="56">
        <v>0</v>
      </c>
      <c r="H18" s="56">
        <v>0</v>
      </c>
      <c r="I18" s="56">
        <v>427000</v>
      </c>
      <c r="J18" s="57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7">
        <f t="shared" si="0"/>
        <v>12427000</v>
      </c>
    </row>
    <row r="19" spans="1:16" ht="61.5" customHeight="1" x14ac:dyDescent="0.25">
      <c r="A19" s="54" t="s">
        <v>115</v>
      </c>
      <c r="B19" s="54" t="s">
        <v>116</v>
      </c>
      <c r="C19" s="55" t="s">
        <v>117</v>
      </c>
      <c r="D19" s="56" t="s">
        <v>118</v>
      </c>
      <c r="E19" s="57">
        <v>7000000</v>
      </c>
      <c r="F19" s="56">
        <v>7000000</v>
      </c>
      <c r="G19" s="56">
        <v>0</v>
      </c>
      <c r="H19" s="56">
        <v>0</v>
      </c>
      <c r="I19" s="56">
        <v>0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7">
        <f t="shared" si="0"/>
        <v>7000000</v>
      </c>
    </row>
    <row r="20" spans="1:16" ht="61.5" customHeight="1" x14ac:dyDescent="0.25">
      <c r="A20" s="54" t="s">
        <v>119</v>
      </c>
      <c r="B20" s="54" t="s">
        <v>120</v>
      </c>
      <c r="C20" s="55" t="s">
        <v>121</v>
      </c>
      <c r="D20" s="56" t="s">
        <v>122</v>
      </c>
      <c r="E20" s="57">
        <v>0</v>
      </c>
      <c r="F20" s="56">
        <v>0</v>
      </c>
      <c r="G20" s="56">
        <v>0</v>
      </c>
      <c r="H20" s="56">
        <v>0</v>
      </c>
      <c r="I20" s="56">
        <v>0</v>
      </c>
      <c r="J20" s="57">
        <v>900000</v>
      </c>
      <c r="K20" s="56">
        <v>900000</v>
      </c>
      <c r="L20" s="56">
        <v>0</v>
      </c>
      <c r="M20" s="56">
        <v>0</v>
      </c>
      <c r="N20" s="56">
        <v>0</v>
      </c>
      <c r="O20" s="56">
        <v>900000</v>
      </c>
      <c r="P20" s="57">
        <f t="shared" si="0"/>
        <v>900000</v>
      </c>
    </row>
    <row r="21" spans="1:16" ht="61.5" customHeight="1" x14ac:dyDescent="0.25">
      <c r="A21" s="54" t="s">
        <v>123</v>
      </c>
      <c r="B21" s="54" t="s">
        <v>124</v>
      </c>
      <c r="C21" s="55" t="s">
        <v>125</v>
      </c>
      <c r="D21" s="56" t="s">
        <v>126</v>
      </c>
      <c r="E21" s="57">
        <v>596500</v>
      </c>
      <c r="F21" s="56">
        <v>0</v>
      </c>
      <c r="G21" s="56">
        <v>0</v>
      </c>
      <c r="H21" s="56">
        <v>0</v>
      </c>
      <c r="I21" s="56">
        <v>596500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7">
        <f t="shared" si="0"/>
        <v>596500</v>
      </c>
    </row>
    <row r="22" spans="1:16" ht="61.5" customHeight="1" x14ac:dyDescent="0.25">
      <c r="A22" s="54" t="s">
        <v>127</v>
      </c>
      <c r="B22" s="54" t="s">
        <v>128</v>
      </c>
      <c r="C22" s="55" t="s">
        <v>129</v>
      </c>
      <c r="D22" s="56" t="s">
        <v>130</v>
      </c>
      <c r="E22" s="57">
        <v>100000</v>
      </c>
      <c r="F22" s="56">
        <v>100000</v>
      </c>
      <c r="G22" s="56">
        <v>0</v>
      </c>
      <c r="H22" s="56">
        <v>0</v>
      </c>
      <c r="I22" s="56">
        <v>0</v>
      </c>
      <c r="J22" s="57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7">
        <f t="shared" si="0"/>
        <v>100000</v>
      </c>
    </row>
    <row r="23" spans="1:16" ht="61.5" customHeight="1" x14ac:dyDescent="0.25">
      <c r="A23" s="54" t="s">
        <v>412</v>
      </c>
      <c r="B23" s="54" t="s">
        <v>413</v>
      </c>
      <c r="C23" s="55" t="s">
        <v>133</v>
      </c>
      <c r="D23" s="56" t="s">
        <v>414</v>
      </c>
      <c r="E23" s="57">
        <v>87000</v>
      </c>
      <c r="F23" s="56">
        <v>38500</v>
      </c>
      <c r="G23" s="56">
        <v>0</v>
      </c>
      <c r="H23" s="56">
        <v>0</v>
      </c>
      <c r="I23" s="56">
        <v>48500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7">
        <f t="shared" si="0"/>
        <v>87000</v>
      </c>
    </row>
    <row r="24" spans="1:16" ht="61.5" customHeight="1" x14ac:dyDescent="0.25">
      <c r="A24" s="54" t="s">
        <v>131</v>
      </c>
      <c r="B24" s="54" t="s">
        <v>132</v>
      </c>
      <c r="C24" s="55" t="s">
        <v>133</v>
      </c>
      <c r="D24" s="56" t="s">
        <v>134</v>
      </c>
      <c r="E24" s="57">
        <v>2747500</v>
      </c>
      <c r="F24" s="56">
        <v>2747500</v>
      </c>
      <c r="G24" s="56">
        <v>2154500</v>
      </c>
      <c r="H24" s="56">
        <v>36000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7">
        <f t="shared" si="0"/>
        <v>2747500</v>
      </c>
    </row>
    <row r="25" spans="1:16" ht="61.5" customHeight="1" x14ac:dyDescent="0.25">
      <c r="A25" s="54" t="s">
        <v>135</v>
      </c>
      <c r="B25" s="54" t="s">
        <v>136</v>
      </c>
      <c r="C25" s="55" t="s">
        <v>137</v>
      </c>
      <c r="D25" s="56" t="s">
        <v>138</v>
      </c>
      <c r="E25" s="57">
        <v>200000</v>
      </c>
      <c r="F25" s="56">
        <v>200000</v>
      </c>
      <c r="G25" s="56">
        <v>0</v>
      </c>
      <c r="H25" s="56">
        <v>0</v>
      </c>
      <c r="I25" s="56">
        <v>0</v>
      </c>
      <c r="J25" s="57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7">
        <f t="shared" si="0"/>
        <v>200000</v>
      </c>
    </row>
    <row r="26" spans="1:16" ht="61.5" customHeight="1" x14ac:dyDescent="0.25">
      <c r="A26" s="48" t="s">
        <v>139</v>
      </c>
      <c r="B26" s="49"/>
      <c r="C26" s="50"/>
      <c r="D26" s="51" t="s">
        <v>140</v>
      </c>
      <c r="E26" s="52">
        <v>295331164</v>
      </c>
      <c r="F26" s="53">
        <v>293995964</v>
      </c>
      <c r="G26" s="53">
        <v>183058705</v>
      </c>
      <c r="H26" s="53">
        <v>36915771</v>
      </c>
      <c r="I26" s="53">
        <v>1335200</v>
      </c>
      <c r="J26" s="52">
        <v>16082255.16</v>
      </c>
      <c r="K26" s="53">
        <v>14441207</v>
      </c>
      <c r="L26" s="53">
        <v>1641048.1600000001</v>
      </c>
      <c r="M26" s="53">
        <v>0</v>
      </c>
      <c r="N26" s="53">
        <v>823500</v>
      </c>
      <c r="O26" s="53">
        <v>14441207</v>
      </c>
      <c r="P26" s="52">
        <f t="shared" si="0"/>
        <v>311413419.16000003</v>
      </c>
    </row>
    <row r="27" spans="1:16" ht="61.5" customHeight="1" x14ac:dyDescent="0.25">
      <c r="A27" s="48" t="s">
        <v>141</v>
      </c>
      <c r="B27" s="49"/>
      <c r="C27" s="50"/>
      <c r="D27" s="51" t="s">
        <v>140</v>
      </c>
      <c r="E27" s="52">
        <v>295331164</v>
      </c>
      <c r="F27" s="53">
        <v>293995964</v>
      </c>
      <c r="G27" s="53">
        <v>183058705</v>
      </c>
      <c r="H27" s="53">
        <v>36915771</v>
      </c>
      <c r="I27" s="53">
        <v>1335200</v>
      </c>
      <c r="J27" s="52">
        <v>16082255.16</v>
      </c>
      <c r="K27" s="53">
        <v>14441207</v>
      </c>
      <c r="L27" s="53">
        <v>1641048.1600000001</v>
      </c>
      <c r="M27" s="53">
        <v>0</v>
      </c>
      <c r="N27" s="53">
        <v>823500</v>
      </c>
      <c r="O27" s="53">
        <v>14441207</v>
      </c>
      <c r="P27" s="52">
        <f t="shared" si="0"/>
        <v>311413419.16000003</v>
      </c>
    </row>
    <row r="28" spans="1:16" ht="61.5" customHeight="1" x14ac:dyDescent="0.25">
      <c r="A28" s="54" t="s">
        <v>142</v>
      </c>
      <c r="B28" s="54" t="s">
        <v>143</v>
      </c>
      <c r="C28" s="55" t="s">
        <v>105</v>
      </c>
      <c r="D28" s="56" t="s">
        <v>144</v>
      </c>
      <c r="E28" s="57">
        <v>9309330</v>
      </c>
      <c r="F28" s="56">
        <v>9309330</v>
      </c>
      <c r="G28" s="56">
        <v>6912990</v>
      </c>
      <c r="H28" s="56">
        <v>283530</v>
      </c>
      <c r="I28" s="56">
        <v>0</v>
      </c>
      <c r="J28" s="57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7">
        <f t="shared" si="0"/>
        <v>9309330</v>
      </c>
    </row>
    <row r="29" spans="1:16" ht="61.5" customHeight="1" x14ac:dyDescent="0.25">
      <c r="A29" s="54" t="s">
        <v>145</v>
      </c>
      <c r="B29" s="54" t="s">
        <v>146</v>
      </c>
      <c r="C29" s="55" t="s">
        <v>147</v>
      </c>
      <c r="D29" s="56" t="s">
        <v>148</v>
      </c>
      <c r="E29" s="57">
        <v>51650410</v>
      </c>
      <c r="F29" s="56">
        <v>51650410</v>
      </c>
      <c r="G29" s="56">
        <v>32429144</v>
      </c>
      <c r="H29" s="56">
        <v>6243960</v>
      </c>
      <c r="I29" s="56">
        <v>0</v>
      </c>
      <c r="J29" s="57">
        <v>10300</v>
      </c>
      <c r="K29" s="56">
        <v>0</v>
      </c>
      <c r="L29" s="56">
        <v>10300</v>
      </c>
      <c r="M29" s="56">
        <v>0</v>
      </c>
      <c r="N29" s="56">
        <v>0</v>
      </c>
      <c r="O29" s="56">
        <v>0</v>
      </c>
      <c r="P29" s="57">
        <f t="shared" si="0"/>
        <v>51660710</v>
      </c>
    </row>
    <row r="30" spans="1:16" ht="61.5" customHeight="1" x14ac:dyDescent="0.25">
      <c r="A30" s="54" t="s">
        <v>149</v>
      </c>
      <c r="B30" s="54" t="s">
        <v>150</v>
      </c>
      <c r="C30" s="55" t="s">
        <v>151</v>
      </c>
      <c r="D30" s="56" t="s">
        <v>152</v>
      </c>
      <c r="E30" s="57">
        <v>70746913</v>
      </c>
      <c r="F30" s="56">
        <v>69717713</v>
      </c>
      <c r="G30" s="56">
        <v>33705889</v>
      </c>
      <c r="H30" s="56">
        <v>16755861</v>
      </c>
      <c r="I30" s="56">
        <v>1029200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7">
        <f t="shared" si="0"/>
        <v>70746913</v>
      </c>
    </row>
    <row r="31" spans="1:16" ht="75.75" customHeight="1" x14ac:dyDescent="0.25">
      <c r="A31" s="54" t="s">
        <v>370</v>
      </c>
      <c r="B31" s="54" t="s">
        <v>371</v>
      </c>
      <c r="C31" s="55" t="s">
        <v>151</v>
      </c>
      <c r="D31" s="56" t="s">
        <v>372</v>
      </c>
      <c r="E31" s="57">
        <v>87574300</v>
      </c>
      <c r="F31" s="56">
        <v>87574300</v>
      </c>
      <c r="G31" s="56">
        <v>71782215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7">
        <f t="shared" si="0"/>
        <v>87574300</v>
      </c>
    </row>
    <row r="32" spans="1:16" ht="61.5" customHeight="1" x14ac:dyDescent="0.25">
      <c r="A32" s="54" t="s">
        <v>153</v>
      </c>
      <c r="B32" s="54" t="s">
        <v>154</v>
      </c>
      <c r="C32" s="55" t="s">
        <v>155</v>
      </c>
      <c r="D32" s="56" t="s">
        <v>156</v>
      </c>
      <c r="E32" s="57">
        <v>14742086</v>
      </c>
      <c r="F32" s="56">
        <v>14742086</v>
      </c>
      <c r="G32" s="56">
        <v>8157300</v>
      </c>
      <c r="H32" s="56">
        <v>4456530</v>
      </c>
      <c r="I32" s="56">
        <v>0</v>
      </c>
      <c r="J32" s="57">
        <v>23340</v>
      </c>
      <c r="K32" s="56">
        <v>0</v>
      </c>
      <c r="L32" s="56">
        <v>23340</v>
      </c>
      <c r="M32" s="56">
        <v>0</v>
      </c>
      <c r="N32" s="56">
        <v>0</v>
      </c>
      <c r="O32" s="56">
        <v>0</v>
      </c>
      <c r="P32" s="57">
        <f t="shared" si="0"/>
        <v>14765426</v>
      </c>
    </row>
    <row r="33" spans="1:16" ht="75" customHeight="1" x14ac:dyDescent="0.25">
      <c r="A33" s="54" t="s">
        <v>157</v>
      </c>
      <c r="B33" s="54" t="s">
        <v>158</v>
      </c>
      <c r="C33" s="55" t="s">
        <v>155</v>
      </c>
      <c r="D33" s="56" t="s">
        <v>159</v>
      </c>
      <c r="E33" s="57">
        <v>8192306</v>
      </c>
      <c r="F33" s="56">
        <v>8146306</v>
      </c>
      <c r="G33" s="56">
        <v>5534766</v>
      </c>
      <c r="H33" s="56">
        <v>1188300</v>
      </c>
      <c r="I33" s="56">
        <v>46000</v>
      </c>
      <c r="J33" s="57">
        <v>823500</v>
      </c>
      <c r="K33" s="56">
        <v>0</v>
      </c>
      <c r="L33" s="56">
        <v>823500</v>
      </c>
      <c r="M33" s="56">
        <v>0</v>
      </c>
      <c r="N33" s="56">
        <v>823500</v>
      </c>
      <c r="O33" s="56">
        <v>0</v>
      </c>
      <c r="P33" s="57">
        <f t="shared" si="0"/>
        <v>9015806</v>
      </c>
    </row>
    <row r="34" spans="1:16" ht="79.5" customHeight="1" x14ac:dyDescent="0.25">
      <c r="A34" s="54" t="s">
        <v>160</v>
      </c>
      <c r="B34" s="54" t="s">
        <v>161</v>
      </c>
      <c r="C34" s="55" t="s">
        <v>162</v>
      </c>
      <c r="D34" s="56" t="s">
        <v>163</v>
      </c>
      <c r="E34" s="57">
        <v>41720</v>
      </c>
      <c r="F34" s="56">
        <v>41720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7">
        <f t="shared" si="0"/>
        <v>41720</v>
      </c>
    </row>
    <row r="35" spans="1:16" ht="61.5" customHeight="1" x14ac:dyDescent="0.25">
      <c r="A35" s="54" t="s">
        <v>164</v>
      </c>
      <c r="B35" s="54" t="s">
        <v>165</v>
      </c>
      <c r="C35" s="55" t="s">
        <v>162</v>
      </c>
      <c r="D35" s="56" t="s">
        <v>166</v>
      </c>
      <c r="E35" s="57">
        <v>214250</v>
      </c>
      <c r="F35" s="56">
        <v>214250</v>
      </c>
      <c r="G35" s="56">
        <v>99000</v>
      </c>
      <c r="H35" s="56">
        <v>73620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7">
        <f t="shared" si="0"/>
        <v>214250</v>
      </c>
    </row>
    <row r="36" spans="1:16" ht="61.5" customHeight="1" x14ac:dyDescent="0.25">
      <c r="A36" s="54" t="s">
        <v>373</v>
      </c>
      <c r="B36" s="54" t="s">
        <v>374</v>
      </c>
      <c r="C36" s="55" t="s">
        <v>162</v>
      </c>
      <c r="D36" s="56" t="s">
        <v>375</v>
      </c>
      <c r="E36" s="57">
        <v>982514</v>
      </c>
      <c r="F36" s="56">
        <v>982514</v>
      </c>
      <c r="G36" s="56">
        <v>805340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7">
        <f t="shared" si="0"/>
        <v>982514</v>
      </c>
    </row>
    <row r="37" spans="1:16" ht="102" customHeight="1" x14ac:dyDescent="0.25">
      <c r="A37" s="54" t="s">
        <v>167</v>
      </c>
      <c r="B37" s="54" t="s">
        <v>168</v>
      </c>
      <c r="C37" s="55" t="s">
        <v>162</v>
      </c>
      <c r="D37" s="56" t="s">
        <v>169</v>
      </c>
      <c r="E37" s="57">
        <v>860981</v>
      </c>
      <c r="F37" s="56">
        <v>860981</v>
      </c>
      <c r="G37" s="56">
        <v>662726</v>
      </c>
      <c r="H37" s="56">
        <v>30180</v>
      </c>
      <c r="I37" s="56">
        <v>0</v>
      </c>
      <c r="J37" s="57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7">
        <f t="shared" si="0"/>
        <v>860981</v>
      </c>
    </row>
    <row r="38" spans="1:16" ht="102" customHeight="1" x14ac:dyDescent="0.25">
      <c r="A38" s="54" t="s">
        <v>170</v>
      </c>
      <c r="B38" s="54" t="s">
        <v>171</v>
      </c>
      <c r="C38" s="55" t="s">
        <v>162</v>
      </c>
      <c r="D38" s="56" t="s">
        <v>172</v>
      </c>
      <c r="E38" s="57">
        <v>0</v>
      </c>
      <c r="F38" s="56">
        <v>0</v>
      </c>
      <c r="G38" s="56">
        <v>0</v>
      </c>
      <c r="H38" s="56">
        <v>0</v>
      </c>
      <c r="I38" s="56">
        <v>0</v>
      </c>
      <c r="J38" s="57">
        <v>200000</v>
      </c>
      <c r="K38" s="56">
        <v>200000</v>
      </c>
      <c r="L38" s="56">
        <v>0</v>
      </c>
      <c r="M38" s="56">
        <v>0</v>
      </c>
      <c r="N38" s="56">
        <v>0</v>
      </c>
      <c r="O38" s="56">
        <v>200000</v>
      </c>
      <c r="P38" s="57">
        <f t="shared" si="0"/>
        <v>200000</v>
      </c>
    </row>
    <row r="39" spans="1:16" ht="102" customHeight="1" x14ac:dyDescent="0.25">
      <c r="A39" s="54" t="s">
        <v>173</v>
      </c>
      <c r="B39" s="54" t="s">
        <v>174</v>
      </c>
      <c r="C39" s="55" t="s">
        <v>162</v>
      </c>
      <c r="D39" s="56" t="s">
        <v>175</v>
      </c>
      <c r="E39" s="57">
        <v>0</v>
      </c>
      <c r="F39" s="56">
        <v>0</v>
      </c>
      <c r="G39" s="56">
        <v>0</v>
      </c>
      <c r="H39" s="56">
        <v>0</v>
      </c>
      <c r="I39" s="56">
        <v>0</v>
      </c>
      <c r="J39" s="57">
        <v>1200000</v>
      </c>
      <c r="K39" s="56">
        <v>1200000</v>
      </c>
      <c r="L39" s="56">
        <v>0</v>
      </c>
      <c r="M39" s="56">
        <v>0</v>
      </c>
      <c r="N39" s="56">
        <v>0</v>
      </c>
      <c r="O39" s="56">
        <v>1200000</v>
      </c>
      <c r="P39" s="57">
        <f t="shared" si="0"/>
        <v>1200000</v>
      </c>
    </row>
    <row r="40" spans="1:16" ht="102" customHeight="1" x14ac:dyDescent="0.25">
      <c r="A40" s="54" t="s">
        <v>415</v>
      </c>
      <c r="B40" s="54" t="s">
        <v>416</v>
      </c>
      <c r="C40" s="55" t="s">
        <v>162</v>
      </c>
      <c r="D40" s="56" t="s">
        <v>417</v>
      </c>
      <c r="E40" s="57">
        <v>0</v>
      </c>
      <c r="F40" s="56">
        <v>0</v>
      </c>
      <c r="G40" s="56">
        <v>0</v>
      </c>
      <c r="H40" s="56">
        <v>0</v>
      </c>
      <c r="I40" s="56">
        <v>0</v>
      </c>
      <c r="J40" s="57">
        <v>249031.12</v>
      </c>
      <c r="K40" s="56">
        <v>0</v>
      </c>
      <c r="L40" s="56">
        <v>249031.12</v>
      </c>
      <c r="M40" s="56">
        <v>0</v>
      </c>
      <c r="N40" s="56">
        <v>0</v>
      </c>
      <c r="O40" s="56">
        <v>0</v>
      </c>
      <c r="P40" s="57">
        <f t="shared" si="0"/>
        <v>249031.12</v>
      </c>
    </row>
    <row r="41" spans="1:16" ht="90" customHeight="1" x14ac:dyDescent="0.25">
      <c r="A41" s="54" t="s">
        <v>418</v>
      </c>
      <c r="B41" s="54" t="s">
        <v>419</v>
      </c>
      <c r="C41" s="55" t="s">
        <v>162</v>
      </c>
      <c r="D41" s="56" t="s">
        <v>420</v>
      </c>
      <c r="E41" s="57">
        <v>0</v>
      </c>
      <c r="F41" s="56">
        <v>0</v>
      </c>
      <c r="G41" s="56">
        <v>0</v>
      </c>
      <c r="H41" s="56">
        <v>0</v>
      </c>
      <c r="I41" s="56">
        <v>0</v>
      </c>
      <c r="J41" s="57">
        <v>2041207</v>
      </c>
      <c r="K41" s="56">
        <v>2041207</v>
      </c>
      <c r="L41" s="56">
        <v>0</v>
      </c>
      <c r="M41" s="56">
        <v>0</v>
      </c>
      <c r="N41" s="56">
        <v>0</v>
      </c>
      <c r="O41" s="56">
        <v>2041207</v>
      </c>
      <c r="P41" s="57">
        <f t="shared" si="0"/>
        <v>2041207</v>
      </c>
    </row>
    <row r="42" spans="1:16" ht="90" customHeight="1" x14ac:dyDescent="0.25">
      <c r="A42" s="54" t="s">
        <v>176</v>
      </c>
      <c r="B42" s="54" t="s">
        <v>177</v>
      </c>
      <c r="C42" s="55" t="s">
        <v>162</v>
      </c>
      <c r="D42" s="56" t="s">
        <v>178</v>
      </c>
      <c r="E42" s="57">
        <v>0</v>
      </c>
      <c r="F42" s="56">
        <v>0</v>
      </c>
      <c r="G42" s="56">
        <v>0</v>
      </c>
      <c r="H42" s="56">
        <v>0</v>
      </c>
      <c r="I42" s="56">
        <v>0</v>
      </c>
      <c r="J42" s="57">
        <v>11000000</v>
      </c>
      <c r="K42" s="56">
        <v>11000000</v>
      </c>
      <c r="L42" s="56">
        <v>0</v>
      </c>
      <c r="M42" s="56">
        <v>0</v>
      </c>
      <c r="N42" s="56">
        <v>0</v>
      </c>
      <c r="O42" s="56">
        <v>11000000</v>
      </c>
      <c r="P42" s="57">
        <f t="shared" si="0"/>
        <v>11000000</v>
      </c>
    </row>
    <row r="43" spans="1:16" ht="90" customHeight="1" x14ac:dyDescent="0.25">
      <c r="A43" s="54" t="s">
        <v>383</v>
      </c>
      <c r="B43" s="54" t="s">
        <v>384</v>
      </c>
      <c r="C43" s="55" t="s">
        <v>162</v>
      </c>
      <c r="D43" s="56" t="s">
        <v>385</v>
      </c>
      <c r="E43" s="57">
        <v>9453700</v>
      </c>
      <c r="F43" s="56">
        <v>9453700</v>
      </c>
      <c r="G43" s="56">
        <v>7748935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7">
        <f t="shared" si="0"/>
        <v>9453700</v>
      </c>
    </row>
    <row r="44" spans="1:16" ht="90" customHeight="1" x14ac:dyDescent="0.25">
      <c r="A44" s="54" t="s">
        <v>386</v>
      </c>
      <c r="B44" s="54" t="s">
        <v>387</v>
      </c>
      <c r="C44" s="55" t="s">
        <v>162</v>
      </c>
      <c r="D44" s="56" t="s">
        <v>388</v>
      </c>
      <c r="E44" s="57">
        <v>0</v>
      </c>
      <c r="F44" s="56">
        <v>0</v>
      </c>
      <c r="G44" s="56">
        <v>0</v>
      </c>
      <c r="H44" s="56">
        <v>0</v>
      </c>
      <c r="I44" s="56">
        <v>0</v>
      </c>
      <c r="J44" s="57">
        <v>485277.04</v>
      </c>
      <c r="K44" s="56">
        <v>0</v>
      </c>
      <c r="L44" s="56">
        <v>485277.04</v>
      </c>
      <c r="M44" s="56">
        <v>0</v>
      </c>
      <c r="N44" s="56">
        <v>0</v>
      </c>
      <c r="O44" s="56">
        <v>0</v>
      </c>
      <c r="P44" s="57">
        <f t="shared" si="0"/>
        <v>485277.04</v>
      </c>
    </row>
    <row r="45" spans="1:16" ht="61.5" customHeight="1" x14ac:dyDescent="0.25">
      <c r="A45" s="54" t="s">
        <v>376</v>
      </c>
      <c r="B45" s="54" t="s">
        <v>377</v>
      </c>
      <c r="C45" s="55" t="s">
        <v>162</v>
      </c>
      <c r="D45" s="56" t="s">
        <v>378</v>
      </c>
      <c r="E45" s="57">
        <v>8780100</v>
      </c>
      <c r="F45" s="56">
        <v>8780100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7">
        <f t="shared" si="0"/>
        <v>8780100</v>
      </c>
    </row>
    <row r="46" spans="1:16" ht="61.5" customHeight="1" x14ac:dyDescent="0.25">
      <c r="A46" s="54" t="s">
        <v>179</v>
      </c>
      <c r="B46" s="54" t="s">
        <v>180</v>
      </c>
      <c r="C46" s="55" t="s">
        <v>181</v>
      </c>
      <c r="D46" s="56" t="s">
        <v>182</v>
      </c>
      <c r="E46" s="57">
        <v>669600</v>
      </c>
      <c r="F46" s="56">
        <v>669600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7">
        <f t="shared" si="0"/>
        <v>669600</v>
      </c>
    </row>
    <row r="47" spans="1:16" ht="105" customHeight="1" x14ac:dyDescent="0.25">
      <c r="A47" s="54" t="s">
        <v>183</v>
      </c>
      <c r="B47" s="54" t="s">
        <v>184</v>
      </c>
      <c r="C47" s="55" t="s">
        <v>181</v>
      </c>
      <c r="D47" s="56" t="s">
        <v>185</v>
      </c>
      <c r="E47" s="57">
        <v>737100</v>
      </c>
      <c r="F47" s="56">
        <v>737100</v>
      </c>
      <c r="G47" s="56">
        <v>0</v>
      </c>
      <c r="H47" s="56">
        <v>0</v>
      </c>
      <c r="I47" s="56">
        <v>0</v>
      </c>
      <c r="J47" s="57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7">
        <f t="shared" si="0"/>
        <v>737100</v>
      </c>
    </row>
    <row r="48" spans="1:16" ht="61.5" customHeight="1" x14ac:dyDescent="0.25">
      <c r="A48" s="54" t="s">
        <v>186</v>
      </c>
      <c r="B48" s="54" t="s">
        <v>187</v>
      </c>
      <c r="C48" s="55" t="s">
        <v>188</v>
      </c>
      <c r="D48" s="56" t="s">
        <v>189</v>
      </c>
      <c r="E48" s="57">
        <v>4266580</v>
      </c>
      <c r="F48" s="56">
        <v>4266580</v>
      </c>
      <c r="G48" s="56">
        <v>2699370</v>
      </c>
      <c r="H48" s="56">
        <v>756040</v>
      </c>
      <c r="I48" s="56">
        <v>0</v>
      </c>
      <c r="J48" s="57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7">
        <f t="shared" si="0"/>
        <v>4266580</v>
      </c>
    </row>
    <row r="49" spans="1:16" ht="95.25" customHeight="1" x14ac:dyDescent="0.25">
      <c r="A49" s="54" t="s">
        <v>190</v>
      </c>
      <c r="B49" s="54" t="s">
        <v>191</v>
      </c>
      <c r="C49" s="55" t="s">
        <v>188</v>
      </c>
      <c r="D49" s="56" t="s">
        <v>192</v>
      </c>
      <c r="E49" s="57">
        <v>578620</v>
      </c>
      <c r="F49" s="56">
        <v>578620</v>
      </c>
      <c r="G49" s="56">
        <v>384300</v>
      </c>
      <c r="H49" s="56">
        <v>44630</v>
      </c>
      <c r="I49" s="56">
        <v>0</v>
      </c>
      <c r="J49" s="57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7">
        <f t="shared" si="0"/>
        <v>578620</v>
      </c>
    </row>
    <row r="50" spans="1:16" ht="74.25" customHeight="1" x14ac:dyDescent="0.25">
      <c r="A50" s="54" t="s">
        <v>193</v>
      </c>
      <c r="B50" s="54" t="s">
        <v>194</v>
      </c>
      <c r="C50" s="55" t="s">
        <v>195</v>
      </c>
      <c r="D50" s="56" t="s">
        <v>196</v>
      </c>
      <c r="E50" s="57">
        <v>18035660</v>
      </c>
      <c r="F50" s="56">
        <v>17775660</v>
      </c>
      <c r="G50" s="56">
        <v>8500560</v>
      </c>
      <c r="H50" s="56">
        <v>5939740</v>
      </c>
      <c r="I50" s="56">
        <v>260000</v>
      </c>
      <c r="J50" s="57">
        <v>49600</v>
      </c>
      <c r="K50" s="56">
        <v>0</v>
      </c>
      <c r="L50" s="56">
        <v>49600</v>
      </c>
      <c r="M50" s="56">
        <v>0</v>
      </c>
      <c r="N50" s="56">
        <v>0</v>
      </c>
      <c r="O50" s="56">
        <v>0</v>
      </c>
      <c r="P50" s="57">
        <f t="shared" si="0"/>
        <v>18085260</v>
      </c>
    </row>
    <row r="51" spans="1:16" ht="75" customHeight="1" x14ac:dyDescent="0.25">
      <c r="A51" s="54" t="s">
        <v>197</v>
      </c>
      <c r="B51" s="54" t="s">
        <v>198</v>
      </c>
      <c r="C51" s="55" t="s">
        <v>199</v>
      </c>
      <c r="D51" s="56" t="s">
        <v>200</v>
      </c>
      <c r="E51" s="57">
        <v>527330</v>
      </c>
      <c r="F51" s="56">
        <v>527330</v>
      </c>
      <c r="G51" s="56">
        <v>0</v>
      </c>
      <c r="H51" s="56">
        <v>0</v>
      </c>
      <c r="I51" s="56">
        <v>0</v>
      </c>
      <c r="J51" s="57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7">
        <f t="shared" si="0"/>
        <v>527330</v>
      </c>
    </row>
    <row r="52" spans="1:16" ht="84" customHeight="1" x14ac:dyDescent="0.25">
      <c r="A52" s="54" t="s">
        <v>201</v>
      </c>
      <c r="B52" s="54" t="s">
        <v>202</v>
      </c>
      <c r="C52" s="55" t="s">
        <v>203</v>
      </c>
      <c r="D52" s="56" t="s">
        <v>204</v>
      </c>
      <c r="E52" s="57">
        <v>5791134</v>
      </c>
      <c r="F52" s="56">
        <v>5791134</v>
      </c>
      <c r="G52" s="56">
        <v>3636170</v>
      </c>
      <c r="H52" s="56">
        <v>1143380</v>
      </c>
      <c r="I52" s="56">
        <v>0</v>
      </c>
      <c r="J52" s="57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7">
        <f t="shared" si="0"/>
        <v>5791134</v>
      </c>
    </row>
    <row r="53" spans="1:16" ht="71.25" customHeight="1" x14ac:dyDescent="0.25">
      <c r="A53" s="54" t="s">
        <v>205</v>
      </c>
      <c r="B53" s="54" t="s">
        <v>206</v>
      </c>
      <c r="C53" s="55" t="s">
        <v>203</v>
      </c>
      <c r="D53" s="56" t="s">
        <v>207</v>
      </c>
      <c r="E53" s="57">
        <v>1641530</v>
      </c>
      <c r="F53" s="56">
        <v>1641530</v>
      </c>
      <c r="G53" s="56">
        <v>0</v>
      </c>
      <c r="H53" s="56">
        <v>0</v>
      </c>
      <c r="I53" s="56">
        <v>0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7">
        <f t="shared" si="0"/>
        <v>1641530</v>
      </c>
    </row>
    <row r="54" spans="1:16" ht="74.25" customHeight="1" x14ac:dyDescent="0.25">
      <c r="A54" s="54" t="s">
        <v>208</v>
      </c>
      <c r="B54" s="54" t="s">
        <v>209</v>
      </c>
      <c r="C54" s="55" t="s">
        <v>203</v>
      </c>
      <c r="D54" s="56" t="s">
        <v>210</v>
      </c>
      <c r="E54" s="57">
        <v>535000</v>
      </c>
      <c r="F54" s="56">
        <v>535000</v>
      </c>
      <c r="G54" s="56">
        <v>0</v>
      </c>
      <c r="H54" s="56">
        <v>0</v>
      </c>
      <c r="I54" s="56">
        <v>0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7">
        <f t="shared" si="0"/>
        <v>535000</v>
      </c>
    </row>
    <row r="55" spans="1:16" ht="61.5" customHeight="1" x14ac:dyDescent="0.25">
      <c r="A55" s="54" t="s">
        <v>211</v>
      </c>
      <c r="B55" s="54" t="s">
        <v>212</v>
      </c>
      <c r="C55" s="55" t="s">
        <v>213</v>
      </c>
      <c r="D55" s="56" t="s">
        <v>214</v>
      </c>
      <c r="E55" s="57">
        <v>0</v>
      </c>
      <c r="F55" s="56">
        <v>0</v>
      </c>
      <c r="G55" s="56">
        <v>0</v>
      </c>
      <c r="H55" s="56">
        <v>0</v>
      </c>
      <c r="I55" s="56">
        <v>0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7">
        <f t="shared" si="0"/>
        <v>0</v>
      </c>
    </row>
    <row r="56" spans="1:16" ht="61.5" customHeight="1" x14ac:dyDescent="0.25">
      <c r="A56" s="48" t="s">
        <v>215</v>
      </c>
      <c r="B56" s="49"/>
      <c r="C56" s="50"/>
      <c r="D56" s="51" t="s">
        <v>216</v>
      </c>
      <c r="E56" s="52">
        <v>40459554</v>
      </c>
      <c r="F56" s="53">
        <v>40459554</v>
      </c>
      <c r="G56" s="53">
        <v>19837060</v>
      </c>
      <c r="H56" s="53">
        <v>399500</v>
      </c>
      <c r="I56" s="53">
        <v>0</v>
      </c>
      <c r="J56" s="52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2">
        <f t="shared" si="0"/>
        <v>40459554</v>
      </c>
    </row>
    <row r="57" spans="1:16" ht="61.5" customHeight="1" x14ac:dyDescent="0.25">
      <c r="A57" s="48" t="s">
        <v>217</v>
      </c>
      <c r="B57" s="49"/>
      <c r="C57" s="50"/>
      <c r="D57" s="51" t="s">
        <v>216</v>
      </c>
      <c r="E57" s="52">
        <v>40459554</v>
      </c>
      <c r="F57" s="53">
        <v>40459554</v>
      </c>
      <c r="G57" s="53">
        <v>19837060</v>
      </c>
      <c r="H57" s="53">
        <v>399500</v>
      </c>
      <c r="I57" s="53">
        <v>0</v>
      </c>
      <c r="J57" s="52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2">
        <f t="shared" si="0"/>
        <v>40459554</v>
      </c>
    </row>
    <row r="58" spans="1:16" ht="102" customHeight="1" x14ac:dyDescent="0.25">
      <c r="A58" s="54" t="s">
        <v>218</v>
      </c>
      <c r="B58" s="54" t="s">
        <v>143</v>
      </c>
      <c r="C58" s="55" t="s">
        <v>105</v>
      </c>
      <c r="D58" s="56" t="s">
        <v>144</v>
      </c>
      <c r="E58" s="57">
        <v>7554960</v>
      </c>
      <c r="F58" s="56">
        <v>7554960</v>
      </c>
      <c r="G58" s="56">
        <v>6098490</v>
      </c>
      <c r="H58" s="56">
        <v>1300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7">
        <f t="shared" si="0"/>
        <v>7554960</v>
      </c>
    </row>
    <row r="59" spans="1:16" ht="102" customHeight="1" x14ac:dyDescent="0.25">
      <c r="A59" s="54" t="s">
        <v>219</v>
      </c>
      <c r="B59" s="54" t="s">
        <v>220</v>
      </c>
      <c r="C59" s="55" t="s">
        <v>154</v>
      </c>
      <c r="D59" s="56" t="s">
        <v>221</v>
      </c>
      <c r="E59" s="57">
        <v>30000</v>
      </c>
      <c r="F59" s="56">
        <v>30000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7">
        <f t="shared" si="0"/>
        <v>30000</v>
      </c>
    </row>
    <row r="60" spans="1:16" ht="102" customHeight="1" x14ac:dyDescent="0.25">
      <c r="A60" s="54" t="s">
        <v>222</v>
      </c>
      <c r="B60" s="54" t="s">
        <v>223</v>
      </c>
      <c r="C60" s="55" t="s">
        <v>154</v>
      </c>
      <c r="D60" s="56" t="s">
        <v>224</v>
      </c>
      <c r="E60" s="57">
        <v>83475</v>
      </c>
      <c r="F60" s="56">
        <v>83475</v>
      </c>
      <c r="G60" s="56">
        <v>0</v>
      </c>
      <c r="H60" s="56">
        <v>0</v>
      </c>
      <c r="I60" s="56">
        <v>0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7">
        <f t="shared" si="0"/>
        <v>83475</v>
      </c>
    </row>
    <row r="61" spans="1:16" ht="102" customHeight="1" x14ac:dyDescent="0.25">
      <c r="A61" s="54" t="s">
        <v>225</v>
      </c>
      <c r="B61" s="54" t="s">
        <v>226</v>
      </c>
      <c r="C61" s="55" t="s">
        <v>181</v>
      </c>
      <c r="D61" s="56" t="s">
        <v>227</v>
      </c>
      <c r="E61" s="57">
        <v>16755800</v>
      </c>
      <c r="F61" s="56">
        <v>16755800</v>
      </c>
      <c r="G61" s="56">
        <v>12808870</v>
      </c>
      <c r="H61" s="56">
        <v>398200</v>
      </c>
      <c r="I61" s="56">
        <v>0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7">
        <f t="shared" si="0"/>
        <v>16755800</v>
      </c>
    </row>
    <row r="62" spans="1:16" ht="102" customHeight="1" x14ac:dyDescent="0.25">
      <c r="A62" s="54" t="s">
        <v>228</v>
      </c>
      <c r="B62" s="54" t="s">
        <v>184</v>
      </c>
      <c r="C62" s="55" t="s">
        <v>181</v>
      </c>
      <c r="D62" s="56" t="s">
        <v>185</v>
      </c>
      <c r="E62" s="57">
        <v>3000000</v>
      </c>
      <c r="F62" s="56">
        <v>3000000</v>
      </c>
      <c r="G62" s="56">
        <v>0</v>
      </c>
      <c r="H62" s="56">
        <v>0</v>
      </c>
      <c r="I62" s="56">
        <v>0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7">
        <f t="shared" si="0"/>
        <v>3000000</v>
      </c>
    </row>
    <row r="63" spans="1:16" ht="102" customHeight="1" x14ac:dyDescent="0.25">
      <c r="A63" s="54" t="s">
        <v>229</v>
      </c>
      <c r="B63" s="54" t="s">
        <v>230</v>
      </c>
      <c r="C63" s="55" t="s">
        <v>146</v>
      </c>
      <c r="D63" s="56" t="s">
        <v>231</v>
      </c>
      <c r="E63" s="57">
        <v>2016000</v>
      </c>
      <c r="F63" s="56">
        <v>2016000</v>
      </c>
      <c r="G63" s="56">
        <v>0</v>
      </c>
      <c r="H63" s="56">
        <v>0</v>
      </c>
      <c r="I63" s="56">
        <v>0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7">
        <f t="shared" si="0"/>
        <v>2016000</v>
      </c>
    </row>
    <row r="64" spans="1:16" ht="102" customHeight="1" x14ac:dyDescent="0.25">
      <c r="A64" s="54" t="s">
        <v>232</v>
      </c>
      <c r="B64" s="54" t="s">
        <v>233</v>
      </c>
      <c r="C64" s="55" t="s">
        <v>234</v>
      </c>
      <c r="D64" s="56" t="s">
        <v>235</v>
      </c>
      <c r="E64" s="57">
        <v>1700000</v>
      </c>
      <c r="F64" s="56">
        <v>1700000</v>
      </c>
      <c r="G64" s="56">
        <v>0</v>
      </c>
      <c r="H64" s="56">
        <v>0</v>
      </c>
      <c r="I64" s="56">
        <v>0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7">
        <f t="shared" si="0"/>
        <v>1700000</v>
      </c>
    </row>
    <row r="65" spans="1:16" ht="102" customHeight="1" x14ac:dyDescent="0.25">
      <c r="A65" s="54" t="s">
        <v>236</v>
      </c>
      <c r="B65" s="54" t="s">
        <v>237</v>
      </c>
      <c r="C65" s="55" t="s">
        <v>234</v>
      </c>
      <c r="D65" s="56" t="s">
        <v>238</v>
      </c>
      <c r="E65" s="57">
        <v>270000</v>
      </c>
      <c r="F65" s="56">
        <v>270000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7">
        <f t="shared" si="0"/>
        <v>270000</v>
      </c>
    </row>
    <row r="66" spans="1:16" ht="81" customHeight="1" x14ac:dyDescent="0.25">
      <c r="A66" s="54" t="s">
        <v>389</v>
      </c>
      <c r="B66" s="54" t="s">
        <v>390</v>
      </c>
      <c r="C66" s="55" t="s">
        <v>234</v>
      </c>
      <c r="D66" s="56" t="s">
        <v>391</v>
      </c>
      <c r="E66" s="57">
        <v>1134233</v>
      </c>
      <c r="F66" s="56">
        <v>1134233</v>
      </c>
      <c r="G66" s="56">
        <v>929700</v>
      </c>
      <c r="H66" s="56">
        <v>0</v>
      </c>
      <c r="I66" s="56">
        <v>0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7">
        <f t="shared" si="0"/>
        <v>1134233</v>
      </c>
    </row>
    <row r="67" spans="1:16" ht="61.5" customHeight="1" x14ac:dyDescent="0.25">
      <c r="A67" s="54" t="s">
        <v>239</v>
      </c>
      <c r="B67" s="54" t="s">
        <v>240</v>
      </c>
      <c r="C67" s="55" t="s">
        <v>241</v>
      </c>
      <c r="D67" s="56" t="s">
        <v>242</v>
      </c>
      <c r="E67" s="57">
        <v>520000</v>
      </c>
      <c r="F67" s="56">
        <v>520000</v>
      </c>
      <c r="G67" s="56">
        <v>0</v>
      </c>
      <c r="H67" s="56">
        <v>0</v>
      </c>
      <c r="I67" s="56">
        <v>0</v>
      </c>
      <c r="J67" s="57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7">
        <f t="shared" si="0"/>
        <v>520000</v>
      </c>
    </row>
    <row r="68" spans="1:16" ht="61.5" customHeight="1" x14ac:dyDescent="0.25">
      <c r="A68" s="54" t="s">
        <v>243</v>
      </c>
      <c r="B68" s="54" t="s">
        <v>244</v>
      </c>
      <c r="C68" s="55" t="s">
        <v>241</v>
      </c>
      <c r="D68" s="56" t="s">
        <v>379</v>
      </c>
      <c r="E68" s="57">
        <v>7395086</v>
      </c>
      <c r="F68" s="56">
        <v>7395086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7">
        <f t="shared" si="0"/>
        <v>7395086</v>
      </c>
    </row>
    <row r="69" spans="1:16" ht="61.5" customHeight="1" x14ac:dyDescent="0.25">
      <c r="A69" s="48" t="s">
        <v>246</v>
      </c>
      <c r="B69" s="49"/>
      <c r="C69" s="50"/>
      <c r="D69" s="51" t="s">
        <v>247</v>
      </c>
      <c r="E69" s="52">
        <v>1985526</v>
      </c>
      <c r="F69" s="53">
        <v>1969230</v>
      </c>
      <c r="G69" s="53">
        <v>1571647</v>
      </c>
      <c r="H69" s="53">
        <v>24811</v>
      </c>
      <c r="I69" s="53">
        <v>16296</v>
      </c>
      <c r="J69" s="52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2">
        <f t="shared" si="0"/>
        <v>1985526</v>
      </c>
    </row>
    <row r="70" spans="1:16" ht="61.5" customHeight="1" x14ac:dyDescent="0.25">
      <c r="A70" s="48" t="s">
        <v>248</v>
      </c>
      <c r="B70" s="49"/>
      <c r="C70" s="50"/>
      <c r="D70" s="51" t="s">
        <v>247</v>
      </c>
      <c r="E70" s="52">
        <v>1985526</v>
      </c>
      <c r="F70" s="53">
        <v>1969230</v>
      </c>
      <c r="G70" s="53">
        <v>1571647</v>
      </c>
      <c r="H70" s="53">
        <v>24811</v>
      </c>
      <c r="I70" s="53">
        <v>16296</v>
      </c>
      <c r="J70" s="52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2">
        <f t="shared" si="0"/>
        <v>1985526</v>
      </c>
    </row>
    <row r="71" spans="1:16" ht="61.5" customHeight="1" x14ac:dyDescent="0.25">
      <c r="A71" s="54" t="s">
        <v>249</v>
      </c>
      <c r="B71" s="54" t="s">
        <v>143</v>
      </c>
      <c r="C71" s="55" t="s">
        <v>105</v>
      </c>
      <c r="D71" s="56" t="s">
        <v>144</v>
      </c>
      <c r="E71" s="57">
        <v>1985526</v>
      </c>
      <c r="F71" s="56">
        <v>1969230</v>
      </c>
      <c r="G71" s="56">
        <v>1571647</v>
      </c>
      <c r="H71" s="56">
        <v>24811</v>
      </c>
      <c r="I71" s="56">
        <v>16296</v>
      </c>
      <c r="J71" s="57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7">
        <f t="shared" si="0"/>
        <v>1985526</v>
      </c>
    </row>
    <row r="72" spans="1:16" ht="61.5" customHeight="1" x14ac:dyDescent="0.25">
      <c r="A72" s="48" t="s">
        <v>250</v>
      </c>
      <c r="B72" s="49"/>
      <c r="C72" s="50"/>
      <c r="D72" s="51" t="s">
        <v>251</v>
      </c>
      <c r="E72" s="52">
        <v>30570810</v>
      </c>
      <c r="F72" s="53">
        <v>9801750</v>
      </c>
      <c r="G72" s="53">
        <v>4133873</v>
      </c>
      <c r="H72" s="53">
        <v>2465784</v>
      </c>
      <c r="I72" s="53">
        <v>20769060</v>
      </c>
      <c r="J72" s="52">
        <v>1199238</v>
      </c>
      <c r="K72" s="53">
        <v>1022438</v>
      </c>
      <c r="L72" s="53">
        <v>176800</v>
      </c>
      <c r="M72" s="53">
        <v>0</v>
      </c>
      <c r="N72" s="53">
        <v>0</v>
      </c>
      <c r="O72" s="53">
        <v>1022438</v>
      </c>
      <c r="P72" s="52">
        <f t="shared" si="0"/>
        <v>31770048</v>
      </c>
    </row>
    <row r="73" spans="1:16" ht="61.5" customHeight="1" x14ac:dyDescent="0.25">
      <c r="A73" s="48" t="s">
        <v>252</v>
      </c>
      <c r="B73" s="49"/>
      <c r="C73" s="50"/>
      <c r="D73" s="51" t="s">
        <v>251</v>
      </c>
      <c r="E73" s="52">
        <v>30570810</v>
      </c>
      <c r="F73" s="53">
        <v>9801750</v>
      </c>
      <c r="G73" s="53">
        <v>4133873</v>
      </c>
      <c r="H73" s="53">
        <v>2465784</v>
      </c>
      <c r="I73" s="53">
        <v>20769060</v>
      </c>
      <c r="J73" s="52">
        <v>1199238</v>
      </c>
      <c r="K73" s="53">
        <v>1022438</v>
      </c>
      <c r="L73" s="53">
        <v>176800</v>
      </c>
      <c r="M73" s="53">
        <v>0</v>
      </c>
      <c r="N73" s="53">
        <v>0</v>
      </c>
      <c r="O73" s="53">
        <v>1022438</v>
      </c>
      <c r="P73" s="52">
        <f t="shared" si="0"/>
        <v>31770048</v>
      </c>
    </row>
    <row r="74" spans="1:16" ht="61.5" customHeight="1" x14ac:dyDescent="0.25">
      <c r="A74" s="54" t="s">
        <v>253</v>
      </c>
      <c r="B74" s="54" t="s">
        <v>143</v>
      </c>
      <c r="C74" s="55" t="s">
        <v>105</v>
      </c>
      <c r="D74" s="56" t="s">
        <v>144</v>
      </c>
      <c r="E74" s="57">
        <v>5364110</v>
      </c>
      <c r="F74" s="56">
        <v>5364110</v>
      </c>
      <c r="G74" s="56">
        <v>4133873</v>
      </c>
      <c r="H74" s="56">
        <v>45784</v>
      </c>
      <c r="I74" s="56">
        <v>0</v>
      </c>
      <c r="J74" s="57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7">
        <f t="shared" si="0"/>
        <v>5364110</v>
      </c>
    </row>
    <row r="75" spans="1:16" ht="61.5" customHeight="1" x14ac:dyDescent="0.25">
      <c r="A75" s="54" t="s">
        <v>254</v>
      </c>
      <c r="B75" s="54" t="s">
        <v>255</v>
      </c>
      <c r="C75" s="55" t="s">
        <v>256</v>
      </c>
      <c r="D75" s="56" t="s">
        <v>257</v>
      </c>
      <c r="E75" s="57">
        <v>140000</v>
      </c>
      <c r="F75" s="56">
        <v>140000</v>
      </c>
      <c r="G75" s="56">
        <v>0</v>
      </c>
      <c r="H75" s="56">
        <v>0</v>
      </c>
      <c r="I75" s="56">
        <v>0</v>
      </c>
      <c r="J75" s="57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7">
        <f t="shared" si="0"/>
        <v>140000</v>
      </c>
    </row>
    <row r="76" spans="1:16" ht="61.5" customHeight="1" x14ac:dyDescent="0.25">
      <c r="A76" s="54" t="s">
        <v>258</v>
      </c>
      <c r="B76" s="54" t="s">
        <v>244</v>
      </c>
      <c r="C76" s="55" t="s">
        <v>241</v>
      </c>
      <c r="D76" s="56" t="s">
        <v>379</v>
      </c>
      <c r="E76" s="57">
        <v>300000</v>
      </c>
      <c r="F76" s="56">
        <v>300000</v>
      </c>
      <c r="G76" s="56">
        <v>0</v>
      </c>
      <c r="H76" s="56">
        <v>0</v>
      </c>
      <c r="I76" s="56">
        <v>0</v>
      </c>
      <c r="J76" s="57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7">
        <f t="shared" si="0"/>
        <v>300000</v>
      </c>
    </row>
    <row r="77" spans="1:16" ht="61.5" customHeight="1" x14ac:dyDescent="0.25">
      <c r="A77" s="54" t="s">
        <v>423</v>
      </c>
      <c r="B77" s="54" t="s">
        <v>194</v>
      </c>
      <c r="C77" s="55" t="s">
        <v>195</v>
      </c>
      <c r="D77" s="56" t="s">
        <v>196</v>
      </c>
      <c r="E77" s="57">
        <v>1876300</v>
      </c>
      <c r="F77" s="56">
        <v>0</v>
      </c>
      <c r="G77" s="56">
        <v>0</v>
      </c>
      <c r="H77" s="56">
        <v>0</v>
      </c>
      <c r="I77" s="56">
        <v>1876300</v>
      </c>
      <c r="J77" s="57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7">
        <f t="shared" si="0"/>
        <v>1876300</v>
      </c>
    </row>
    <row r="78" spans="1:16" ht="61.5" customHeight="1" x14ac:dyDescent="0.25">
      <c r="A78" s="54" t="s">
        <v>259</v>
      </c>
      <c r="B78" s="54" t="s">
        <v>260</v>
      </c>
      <c r="C78" s="55" t="s">
        <v>261</v>
      </c>
      <c r="D78" s="56" t="s">
        <v>262</v>
      </c>
      <c r="E78" s="57">
        <v>930000</v>
      </c>
      <c r="F78" s="56">
        <v>930000</v>
      </c>
      <c r="G78" s="56">
        <v>0</v>
      </c>
      <c r="H78" s="56">
        <v>0</v>
      </c>
      <c r="I78" s="56">
        <v>0</v>
      </c>
      <c r="J78" s="57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7">
        <f t="shared" ref="P78:P100" si="1">E78+J78</f>
        <v>930000</v>
      </c>
    </row>
    <row r="79" spans="1:16" ht="61.5" customHeight="1" x14ac:dyDescent="0.25">
      <c r="A79" s="54" t="s">
        <v>263</v>
      </c>
      <c r="B79" s="54" t="s">
        <v>264</v>
      </c>
      <c r="C79" s="55" t="s">
        <v>265</v>
      </c>
      <c r="D79" s="56" t="s">
        <v>266</v>
      </c>
      <c r="E79" s="57">
        <v>2005000</v>
      </c>
      <c r="F79" s="56">
        <v>0</v>
      </c>
      <c r="G79" s="56">
        <v>0</v>
      </c>
      <c r="H79" s="56">
        <v>0</v>
      </c>
      <c r="I79" s="56">
        <v>2005000</v>
      </c>
      <c r="J79" s="57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7">
        <f t="shared" si="1"/>
        <v>2005000</v>
      </c>
    </row>
    <row r="80" spans="1:16" ht="61.5" customHeight="1" x14ac:dyDescent="0.25">
      <c r="A80" s="54" t="s">
        <v>267</v>
      </c>
      <c r="B80" s="54" t="s">
        <v>268</v>
      </c>
      <c r="C80" s="55" t="s">
        <v>265</v>
      </c>
      <c r="D80" s="56" t="s">
        <v>269</v>
      </c>
      <c r="E80" s="57">
        <v>1280000</v>
      </c>
      <c r="F80" s="56">
        <v>0</v>
      </c>
      <c r="G80" s="56">
        <v>0</v>
      </c>
      <c r="H80" s="56">
        <v>0</v>
      </c>
      <c r="I80" s="56">
        <v>1280000</v>
      </c>
      <c r="J80" s="57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7">
        <f t="shared" si="1"/>
        <v>1280000</v>
      </c>
    </row>
    <row r="81" spans="1:16" ht="61.5" customHeight="1" x14ac:dyDescent="0.25">
      <c r="A81" s="54" t="s">
        <v>270</v>
      </c>
      <c r="B81" s="54" t="s">
        <v>271</v>
      </c>
      <c r="C81" s="55" t="s">
        <v>265</v>
      </c>
      <c r="D81" s="56" t="s">
        <v>272</v>
      </c>
      <c r="E81" s="57">
        <v>18045400</v>
      </c>
      <c r="F81" s="56">
        <v>2437640</v>
      </c>
      <c r="G81" s="56">
        <v>0</v>
      </c>
      <c r="H81" s="56">
        <v>2420000</v>
      </c>
      <c r="I81" s="56">
        <v>15607760</v>
      </c>
      <c r="J81" s="57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7">
        <f t="shared" si="1"/>
        <v>18045400</v>
      </c>
    </row>
    <row r="82" spans="1:16" ht="75" x14ac:dyDescent="0.25">
      <c r="A82" s="54" t="s">
        <v>424</v>
      </c>
      <c r="B82" s="54" t="s">
        <v>425</v>
      </c>
      <c r="C82" s="55" t="s">
        <v>426</v>
      </c>
      <c r="D82" s="56" t="s">
        <v>427</v>
      </c>
      <c r="E82" s="57">
        <v>0</v>
      </c>
      <c r="F82" s="56">
        <v>0</v>
      </c>
      <c r="G82" s="56">
        <v>0</v>
      </c>
      <c r="H82" s="56">
        <v>0</v>
      </c>
      <c r="I82" s="56">
        <v>0</v>
      </c>
      <c r="J82" s="57">
        <v>1022438</v>
      </c>
      <c r="K82" s="56">
        <v>1022438</v>
      </c>
      <c r="L82" s="56">
        <v>0</v>
      </c>
      <c r="M82" s="56">
        <v>0</v>
      </c>
      <c r="N82" s="56">
        <v>0</v>
      </c>
      <c r="O82" s="56">
        <v>1022438</v>
      </c>
      <c r="P82" s="57">
        <f t="shared" si="1"/>
        <v>1022438</v>
      </c>
    </row>
    <row r="83" spans="1:16" x14ac:dyDescent="0.25">
      <c r="A83" s="54" t="s">
        <v>273</v>
      </c>
      <c r="B83" s="54" t="s">
        <v>274</v>
      </c>
      <c r="C83" s="55" t="s">
        <v>275</v>
      </c>
      <c r="D83" s="56" t="s">
        <v>276</v>
      </c>
      <c r="E83" s="57">
        <v>450000</v>
      </c>
      <c r="F83" s="56">
        <v>450000</v>
      </c>
      <c r="G83" s="56">
        <v>0</v>
      </c>
      <c r="H83" s="56">
        <v>0</v>
      </c>
      <c r="I83" s="56">
        <v>0</v>
      </c>
      <c r="J83" s="57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7">
        <f t="shared" si="1"/>
        <v>450000</v>
      </c>
    </row>
    <row r="84" spans="1:16" ht="30" x14ac:dyDescent="0.25">
      <c r="A84" s="54" t="s">
        <v>277</v>
      </c>
      <c r="B84" s="54" t="s">
        <v>278</v>
      </c>
      <c r="C84" s="55" t="s">
        <v>279</v>
      </c>
      <c r="D84" s="56" t="s">
        <v>280</v>
      </c>
      <c r="E84" s="57">
        <v>180000</v>
      </c>
      <c r="F84" s="56">
        <v>180000</v>
      </c>
      <c r="G84" s="56">
        <v>0</v>
      </c>
      <c r="H84" s="56">
        <v>0</v>
      </c>
      <c r="I84" s="56">
        <v>0</v>
      </c>
      <c r="J84" s="57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7">
        <f t="shared" si="1"/>
        <v>180000</v>
      </c>
    </row>
    <row r="85" spans="1:16" ht="30" x14ac:dyDescent="0.25">
      <c r="A85" s="54" t="s">
        <v>281</v>
      </c>
      <c r="B85" s="54" t="s">
        <v>282</v>
      </c>
      <c r="C85" s="55" t="s">
        <v>283</v>
      </c>
      <c r="D85" s="56" t="s">
        <v>284</v>
      </c>
      <c r="E85" s="57">
        <v>0</v>
      </c>
      <c r="F85" s="56">
        <v>0</v>
      </c>
      <c r="G85" s="56">
        <v>0</v>
      </c>
      <c r="H85" s="56">
        <v>0</v>
      </c>
      <c r="I85" s="56">
        <v>0</v>
      </c>
      <c r="J85" s="57">
        <v>176800</v>
      </c>
      <c r="K85" s="56">
        <v>0</v>
      </c>
      <c r="L85" s="56">
        <v>176800</v>
      </c>
      <c r="M85" s="56">
        <v>0</v>
      </c>
      <c r="N85" s="56">
        <v>0</v>
      </c>
      <c r="O85" s="56">
        <v>0</v>
      </c>
      <c r="P85" s="57">
        <f t="shared" si="1"/>
        <v>176800</v>
      </c>
    </row>
    <row r="86" spans="1:16" ht="25.5" x14ac:dyDescent="0.25">
      <c r="A86" s="48" t="s">
        <v>285</v>
      </c>
      <c r="B86" s="49"/>
      <c r="C86" s="50"/>
      <c r="D86" s="51" t="s">
        <v>286</v>
      </c>
      <c r="E86" s="52">
        <v>2782639</v>
      </c>
      <c r="F86" s="53">
        <v>2782639</v>
      </c>
      <c r="G86" s="53">
        <v>1342900</v>
      </c>
      <c r="H86" s="53">
        <v>61600</v>
      </c>
      <c r="I86" s="53">
        <v>0</v>
      </c>
      <c r="J86" s="52">
        <v>1170300</v>
      </c>
      <c r="K86" s="53">
        <v>900000</v>
      </c>
      <c r="L86" s="53">
        <v>230300</v>
      </c>
      <c r="M86" s="53">
        <v>0</v>
      </c>
      <c r="N86" s="53">
        <v>0</v>
      </c>
      <c r="O86" s="53">
        <v>940000</v>
      </c>
      <c r="P86" s="52">
        <f t="shared" si="1"/>
        <v>3952939</v>
      </c>
    </row>
    <row r="87" spans="1:16" ht="25.5" x14ac:dyDescent="0.25">
      <c r="A87" s="48" t="s">
        <v>287</v>
      </c>
      <c r="B87" s="49"/>
      <c r="C87" s="50"/>
      <c r="D87" s="51" t="s">
        <v>286</v>
      </c>
      <c r="E87" s="52">
        <v>2782639</v>
      </c>
      <c r="F87" s="53">
        <v>2782639</v>
      </c>
      <c r="G87" s="53">
        <v>1342900</v>
      </c>
      <c r="H87" s="53">
        <v>61600</v>
      </c>
      <c r="I87" s="53">
        <v>0</v>
      </c>
      <c r="J87" s="52">
        <v>1170300</v>
      </c>
      <c r="K87" s="53">
        <v>900000</v>
      </c>
      <c r="L87" s="53">
        <v>230300</v>
      </c>
      <c r="M87" s="53">
        <v>0</v>
      </c>
      <c r="N87" s="53">
        <v>0</v>
      </c>
      <c r="O87" s="53">
        <v>940000</v>
      </c>
      <c r="P87" s="52">
        <f t="shared" si="1"/>
        <v>3952939</v>
      </c>
    </row>
    <row r="88" spans="1:16" ht="45" x14ac:dyDescent="0.25">
      <c r="A88" s="54" t="s">
        <v>288</v>
      </c>
      <c r="B88" s="54" t="s">
        <v>143</v>
      </c>
      <c r="C88" s="55" t="s">
        <v>105</v>
      </c>
      <c r="D88" s="56" t="s">
        <v>144</v>
      </c>
      <c r="E88" s="57">
        <v>2722639</v>
      </c>
      <c r="F88" s="56">
        <v>2722639</v>
      </c>
      <c r="G88" s="56">
        <v>1342900</v>
      </c>
      <c r="H88" s="56">
        <v>61600</v>
      </c>
      <c r="I88" s="56">
        <v>0</v>
      </c>
      <c r="J88" s="57">
        <v>270300</v>
      </c>
      <c r="K88" s="56">
        <v>0</v>
      </c>
      <c r="L88" s="56">
        <v>230300</v>
      </c>
      <c r="M88" s="56">
        <v>0</v>
      </c>
      <c r="N88" s="56">
        <v>0</v>
      </c>
      <c r="O88" s="56">
        <v>40000</v>
      </c>
      <c r="P88" s="57">
        <f t="shared" si="1"/>
        <v>2992939</v>
      </c>
    </row>
    <row r="89" spans="1:16" ht="60" x14ac:dyDescent="0.25">
      <c r="A89" s="54" t="s">
        <v>428</v>
      </c>
      <c r="B89" s="54" t="s">
        <v>429</v>
      </c>
      <c r="C89" s="55" t="s">
        <v>261</v>
      </c>
      <c r="D89" s="56" t="s">
        <v>430</v>
      </c>
      <c r="E89" s="57">
        <v>0</v>
      </c>
      <c r="F89" s="56">
        <v>0</v>
      </c>
      <c r="G89" s="56">
        <v>0</v>
      </c>
      <c r="H89" s="56">
        <v>0</v>
      </c>
      <c r="I89" s="56">
        <v>0</v>
      </c>
      <c r="J89" s="57">
        <v>900000</v>
      </c>
      <c r="K89" s="56">
        <v>900000</v>
      </c>
      <c r="L89" s="56">
        <v>0</v>
      </c>
      <c r="M89" s="56">
        <v>0</v>
      </c>
      <c r="N89" s="56">
        <v>0</v>
      </c>
      <c r="O89" s="56">
        <v>900000</v>
      </c>
      <c r="P89" s="57">
        <f t="shared" si="1"/>
        <v>900000</v>
      </c>
    </row>
    <row r="90" spans="1:16" x14ac:dyDescent="0.25">
      <c r="A90" s="54" t="s">
        <v>431</v>
      </c>
      <c r="B90" s="54" t="s">
        <v>124</v>
      </c>
      <c r="C90" s="55" t="s">
        <v>125</v>
      </c>
      <c r="D90" s="56" t="s">
        <v>126</v>
      </c>
      <c r="E90" s="57">
        <v>60000</v>
      </c>
      <c r="F90" s="56">
        <v>60000</v>
      </c>
      <c r="G90" s="56">
        <v>0</v>
      </c>
      <c r="H90" s="56">
        <v>0</v>
      </c>
      <c r="I90" s="56">
        <v>0</v>
      </c>
      <c r="J90" s="57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7">
        <f t="shared" si="1"/>
        <v>60000</v>
      </c>
    </row>
    <row r="91" spans="1:16" ht="25.5" x14ac:dyDescent="0.25">
      <c r="A91" s="48" t="s">
        <v>289</v>
      </c>
      <c r="B91" s="49"/>
      <c r="C91" s="50"/>
      <c r="D91" s="51" t="s">
        <v>290</v>
      </c>
      <c r="E91" s="52">
        <v>1834730</v>
      </c>
      <c r="F91" s="53">
        <v>1834730</v>
      </c>
      <c r="G91" s="53">
        <v>1432510</v>
      </c>
      <c r="H91" s="53">
        <v>26450</v>
      </c>
      <c r="I91" s="53">
        <v>0</v>
      </c>
      <c r="J91" s="52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2">
        <f t="shared" si="1"/>
        <v>1834730</v>
      </c>
    </row>
    <row r="92" spans="1:16" ht="25.5" x14ac:dyDescent="0.25">
      <c r="A92" s="48" t="s">
        <v>291</v>
      </c>
      <c r="B92" s="49"/>
      <c r="C92" s="50"/>
      <c r="D92" s="51" t="s">
        <v>290</v>
      </c>
      <c r="E92" s="52">
        <v>1834730</v>
      </c>
      <c r="F92" s="53">
        <v>1834730</v>
      </c>
      <c r="G92" s="53">
        <v>1432510</v>
      </c>
      <c r="H92" s="53">
        <v>26450</v>
      </c>
      <c r="I92" s="53">
        <v>0</v>
      </c>
      <c r="J92" s="52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2">
        <f t="shared" si="1"/>
        <v>1834730</v>
      </c>
    </row>
    <row r="93" spans="1:16" ht="45" x14ac:dyDescent="0.25">
      <c r="A93" s="54" t="s">
        <v>292</v>
      </c>
      <c r="B93" s="54" t="s">
        <v>143</v>
      </c>
      <c r="C93" s="55" t="s">
        <v>105</v>
      </c>
      <c r="D93" s="56" t="s">
        <v>144</v>
      </c>
      <c r="E93" s="57">
        <v>1834730</v>
      </c>
      <c r="F93" s="56">
        <v>1834730</v>
      </c>
      <c r="G93" s="56">
        <v>1432510</v>
      </c>
      <c r="H93" s="56">
        <v>26450</v>
      </c>
      <c r="I93" s="56">
        <v>0</v>
      </c>
      <c r="J93" s="57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7">
        <f t="shared" si="1"/>
        <v>1834730</v>
      </c>
    </row>
    <row r="94" spans="1:16" ht="25.5" x14ac:dyDescent="0.25">
      <c r="A94" s="48" t="s">
        <v>293</v>
      </c>
      <c r="B94" s="49"/>
      <c r="C94" s="50"/>
      <c r="D94" s="51" t="s">
        <v>294</v>
      </c>
      <c r="E94" s="52">
        <v>10433450</v>
      </c>
      <c r="F94" s="53">
        <v>6671540</v>
      </c>
      <c r="G94" s="53">
        <v>2409700</v>
      </c>
      <c r="H94" s="53">
        <v>42500</v>
      </c>
      <c r="I94" s="53">
        <v>1961910</v>
      </c>
      <c r="J94" s="52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2">
        <f t="shared" si="1"/>
        <v>10433450</v>
      </c>
    </row>
    <row r="95" spans="1:16" ht="25.5" x14ac:dyDescent="0.25">
      <c r="A95" s="48" t="s">
        <v>295</v>
      </c>
      <c r="B95" s="49"/>
      <c r="C95" s="50"/>
      <c r="D95" s="51" t="s">
        <v>294</v>
      </c>
      <c r="E95" s="52">
        <v>10433450</v>
      </c>
      <c r="F95" s="53">
        <v>6671540</v>
      </c>
      <c r="G95" s="53">
        <v>2409700</v>
      </c>
      <c r="H95" s="53">
        <v>42500</v>
      </c>
      <c r="I95" s="53">
        <v>1961910</v>
      </c>
      <c r="J95" s="52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2">
        <f t="shared" si="1"/>
        <v>10433450</v>
      </c>
    </row>
    <row r="96" spans="1:16" ht="45" x14ac:dyDescent="0.25">
      <c r="A96" s="54" t="s">
        <v>296</v>
      </c>
      <c r="B96" s="54" t="s">
        <v>143</v>
      </c>
      <c r="C96" s="55" t="s">
        <v>105</v>
      </c>
      <c r="D96" s="56" t="s">
        <v>144</v>
      </c>
      <c r="E96" s="57">
        <v>3391450</v>
      </c>
      <c r="F96" s="56">
        <v>3391450</v>
      </c>
      <c r="G96" s="56">
        <v>2409700</v>
      </c>
      <c r="H96" s="56">
        <v>42500</v>
      </c>
      <c r="I96" s="56">
        <v>0</v>
      </c>
      <c r="J96" s="57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7">
        <f t="shared" si="1"/>
        <v>3391450</v>
      </c>
    </row>
    <row r="97" spans="1:16" x14ac:dyDescent="0.25">
      <c r="A97" s="54" t="s">
        <v>297</v>
      </c>
      <c r="B97" s="54" t="s">
        <v>298</v>
      </c>
      <c r="C97" s="55" t="s">
        <v>109</v>
      </c>
      <c r="D97" s="56" t="s">
        <v>299</v>
      </c>
      <c r="E97" s="57">
        <v>1800000</v>
      </c>
      <c r="F97" s="56">
        <v>0</v>
      </c>
      <c r="G97" s="56">
        <v>0</v>
      </c>
      <c r="H97" s="56">
        <v>0</v>
      </c>
      <c r="I97" s="56">
        <v>0</v>
      </c>
      <c r="J97" s="57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7">
        <f t="shared" si="1"/>
        <v>1800000</v>
      </c>
    </row>
    <row r="98" spans="1:16" x14ac:dyDescent="0.25">
      <c r="A98" s="54" t="s">
        <v>300</v>
      </c>
      <c r="B98" s="54" t="s">
        <v>301</v>
      </c>
      <c r="C98" s="55" t="s">
        <v>108</v>
      </c>
      <c r="D98" s="56" t="s">
        <v>85</v>
      </c>
      <c r="E98" s="57">
        <v>2742000</v>
      </c>
      <c r="F98" s="56">
        <v>1180090</v>
      </c>
      <c r="G98" s="56">
        <v>0</v>
      </c>
      <c r="H98" s="56">
        <v>0</v>
      </c>
      <c r="I98" s="56">
        <v>1561910</v>
      </c>
      <c r="J98" s="57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7">
        <f t="shared" si="1"/>
        <v>2742000</v>
      </c>
    </row>
    <row r="99" spans="1:16" ht="45" x14ac:dyDescent="0.25">
      <c r="A99" s="54" t="s">
        <v>395</v>
      </c>
      <c r="B99" s="54" t="s">
        <v>434</v>
      </c>
      <c r="C99" s="55" t="s">
        <v>108</v>
      </c>
      <c r="D99" s="56" t="s">
        <v>394</v>
      </c>
      <c r="E99" s="57">
        <v>2500000</v>
      </c>
      <c r="F99" s="56">
        <v>2100000</v>
      </c>
      <c r="G99" s="56">
        <v>0</v>
      </c>
      <c r="H99" s="56">
        <v>0</v>
      </c>
      <c r="I99" s="56">
        <v>400000</v>
      </c>
      <c r="J99" s="57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7">
        <f t="shared" si="1"/>
        <v>2500000</v>
      </c>
    </row>
    <row r="100" spans="1:16" x14ac:dyDescent="0.25">
      <c r="A100" s="58" t="s">
        <v>83</v>
      </c>
      <c r="B100" s="70" t="s">
        <v>83</v>
      </c>
      <c r="C100" s="59" t="s">
        <v>83</v>
      </c>
      <c r="D100" s="71" t="s">
        <v>302</v>
      </c>
      <c r="E100" s="52">
        <v>459905813</v>
      </c>
      <c r="F100" s="52">
        <v>432901347</v>
      </c>
      <c r="G100" s="52">
        <v>254699395</v>
      </c>
      <c r="H100" s="52">
        <v>42581766</v>
      </c>
      <c r="I100" s="52">
        <v>25204466</v>
      </c>
      <c r="J100" s="52">
        <v>19377593.16</v>
      </c>
      <c r="K100" s="52">
        <v>17263645</v>
      </c>
      <c r="L100" s="52">
        <v>2073948.1600000001</v>
      </c>
      <c r="M100" s="52">
        <v>0</v>
      </c>
      <c r="N100" s="52">
        <v>823500</v>
      </c>
      <c r="O100" s="52">
        <v>17303645</v>
      </c>
      <c r="P100" s="52">
        <f t="shared" si="1"/>
        <v>479283406.16000003</v>
      </c>
    </row>
    <row r="102" spans="1:16" x14ac:dyDescent="0.25">
      <c r="B102" s="165" t="s">
        <v>368</v>
      </c>
      <c r="C102" s="165"/>
      <c r="D102" s="165"/>
      <c r="E102" s="165"/>
    </row>
  </sheetData>
  <mergeCells count="24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B102:E10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topLeftCell="A45" zoomScale="91" zoomScaleNormal="100" zoomScaleSheetLayoutView="91" workbookViewId="0">
      <selection activeCell="C51" sqref="C51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C1" s="213" t="s">
        <v>303</v>
      </c>
      <c r="D1" s="213"/>
    </row>
    <row r="2" spans="1:4" ht="118.5" customHeight="1" x14ac:dyDescent="0.25">
      <c r="C2" s="214" t="s">
        <v>392</v>
      </c>
      <c r="D2" s="214"/>
    </row>
    <row r="3" spans="1:4" x14ac:dyDescent="0.25">
      <c r="C3" s="33"/>
    </row>
    <row r="4" spans="1:4" x14ac:dyDescent="0.25">
      <c r="A4" s="156" t="s">
        <v>304</v>
      </c>
      <c r="B4" s="167"/>
      <c r="C4" s="167"/>
      <c r="D4" s="167"/>
    </row>
    <row r="5" spans="1:4" x14ac:dyDescent="0.25">
      <c r="A5" s="215" t="s">
        <v>1</v>
      </c>
      <c r="B5" s="167"/>
      <c r="C5" s="167"/>
      <c r="D5" s="167"/>
    </row>
    <row r="6" spans="1:4" x14ac:dyDescent="0.25">
      <c r="A6" s="167" t="s">
        <v>2</v>
      </c>
      <c r="B6" s="167"/>
      <c r="C6" s="167"/>
      <c r="D6" s="167"/>
    </row>
    <row r="7" spans="1:4" ht="22.15" customHeight="1" x14ac:dyDescent="0.25">
      <c r="A7" s="1" t="s">
        <v>305</v>
      </c>
    </row>
    <row r="8" spans="1:4" x14ac:dyDescent="0.25">
      <c r="D8" s="33" t="s">
        <v>3</v>
      </c>
    </row>
    <row r="9" spans="1:4" ht="45" x14ac:dyDescent="0.25">
      <c r="A9" s="34" t="s">
        <v>306</v>
      </c>
      <c r="B9" s="211" t="s">
        <v>307</v>
      </c>
      <c r="C9" s="212"/>
      <c r="D9" s="35" t="s">
        <v>6</v>
      </c>
    </row>
    <row r="10" spans="1:4" x14ac:dyDescent="0.25">
      <c r="A10" s="31">
        <v>1</v>
      </c>
      <c r="B10" s="190">
        <v>2</v>
      </c>
      <c r="C10" s="191"/>
      <c r="D10" s="32">
        <v>3</v>
      </c>
    </row>
    <row r="11" spans="1:4" x14ac:dyDescent="0.25">
      <c r="A11" s="188" t="s">
        <v>308</v>
      </c>
      <c r="B11" s="181"/>
      <c r="C11" s="181"/>
      <c r="D11" s="181"/>
    </row>
    <row r="12" spans="1:4" x14ac:dyDescent="0.25">
      <c r="A12" s="2" t="s">
        <v>80</v>
      </c>
      <c r="B12" s="3" t="s">
        <v>81</v>
      </c>
      <c r="C12" s="4"/>
      <c r="D12" s="5">
        <f>D13</f>
        <v>33223300</v>
      </c>
    </row>
    <row r="13" spans="1:4" x14ac:dyDescent="0.25">
      <c r="A13" s="6" t="s">
        <v>309</v>
      </c>
      <c r="B13" s="7" t="s">
        <v>310</v>
      </c>
      <c r="C13" s="8"/>
      <c r="D13" s="9">
        <v>33223300</v>
      </c>
    </row>
    <row r="14" spans="1:4" x14ac:dyDescent="0.25">
      <c r="A14" s="10">
        <v>41031100</v>
      </c>
      <c r="B14" s="36" t="s">
        <v>365</v>
      </c>
      <c r="C14" s="8"/>
      <c r="D14" s="11">
        <f>D15</f>
        <v>8780100</v>
      </c>
    </row>
    <row r="15" spans="1:4" x14ac:dyDescent="0.25">
      <c r="A15" s="6" t="s">
        <v>309</v>
      </c>
      <c r="B15" s="7" t="s">
        <v>310</v>
      </c>
      <c r="C15" s="8"/>
      <c r="D15" s="9">
        <v>8780100</v>
      </c>
    </row>
    <row r="16" spans="1:4" x14ac:dyDescent="0.25">
      <c r="A16" s="10">
        <v>41033900</v>
      </c>
      <c r="B16" s="192" t="s">
        <v>369</v>
      </c>
      <c r="C16" s="193"/>
      <c r="D16" s="11">
        <f>D17</f>
        <v>87574300</v>
      </c>
    </row>
    <row r="17" spans="1:4" x14ac:dyDescent="0.25">
      <c r="A17" s="6" t="s">
        <v>309</v>
      </c>
      <c r="B17" s="7" t="s">
        <v>310</v>
      </c>
      <c r="C17" s="8"/>
      <c r="D17" s="9">
        <v>87574300</v>
      </c>
    </row>
    <row r="18" spans="1:4" x14ac:dyDescent="0.25">
      <c r="A18" s="10">
        <v>41051000</v>
      </c>
      <c r="B18" s="36" t="s">
        <v>367</v>
      </c>
      <c r="C18" s="8"/>
      <c r="D18" s="11">
        <f>D19</f>
        <v>982514</v>
      </c>
    </row>
    <row r="19" spans="1:4" x14ac:dyDescent="0.25">
      <c r="A19" s="39" t="s">
        <v>311</v>
      </c>
      <c r="B19" s="194" t="s">
        <v>312</v>
      </c>
      <c r="C19" s="195"/>
      <c r="D19" s="9">
        <v>982514</v>
      </c>
    </row>
    <row r="20" spans="1:4" x14ac:dyDescent="0.25">
      <c r="A20" s="10">
        <v>41053900</v>
      </c>
      <c r="B20" s="196" t="s">
        <v>85</v>
      </c>
      <c r="C20" s="197"/>
      <c r="D20" s="11">
        <f>D21</f>
        <v>2976921</v>
      </c>
    </row>
    <row r="21" spans="1:4" x14ac:dyDescent="0.25">
      <c r="A21" s="198" t="s">
        <v>311</v>
      </c>
      <c r="B21" s="194" t="s">
        <v>312</v>
      </c>
      <c r="C21" s="195"/>
      <c r="D21" s="9">
        <f>D22+D23</f>
        <v>2976921</v>
      </c>
    </row>
    <row r="22" spans="1:4" ht="27" customHeight="1" x14ac:dyDescent="0.25">
      <c r="A22" s="199"/>
      <c r="B22" s="201" t="s">
        <v>313</v>
      </c>
      <c r="C22" s="202"/>
      <c r="D22" s="9">
        <v>83475</v>
      </c>
    </row>
    <row r="23" spans="1:4" ht="29.25" customHeight="1" x14ac:dyDescent="0.25">
      <c r="A23" s="200"/>
      <c r="B23" s="201" t="s">
        <v>314</v>
      </c>
      <c r="C23" s="202"/>
      <c r="D23" s="9">
        <v>2893446</v>
      </c>
    </row>
    <row r="24" spans="1:4" ht="29.25" customHeight="1" x14ac:dyDescent="0.25">
      <c r="A24" s="38">
        <v>41036300</v>
      </c>
      <c r="B24" s="205" t="s">
        <v>380</v>
      </c>
      <c r="C24" s="206"/>
      <c r="D24" s="11">
        <f>D25</f>
        <v>9453700</v>
      </c>
    </row>
    <row r="25" spans="1:4" ht="15" customHeight="1" x14ac:dyDescent="0.25">
      <c r="A25" s="6" t="s">
        <v>309</v>
      </c>
      <c r="B25" s="207" t="s">
        <v>310</v>
      </c>
      <c r="C25" s="208"/>
      <c r="D25" s="9">
        <v>9453700</v>
      </c>
    </row>
    <row r="26" spans="1:4" ht="45" customHeight="1" x14ac:dyDescent="0.25">
      <c r="A26" s="10">
        <v>41059300</v>
      </c>
      <c r="B26" s="209" t="s">
        <v>382</v>
      </c>
      <c r="C26" s="210"/>
      <c r="D26" s="23">
        <f>D27</f>
        <v>1134233</v>
      </c>
    </row>
    <row r="27" spans="1:4" ht="15" customHeight="1" x14ac:dyDescent="0.25">
      <c r="A27" s="39" t="s">
        <v>311</v>
      </c>
      <c r="B27" s="194" t="s">
        <v>312</v>
      </c>
      <c r="C27" s="195"/>
      <c r="D27" s="9">
        <v>1134233</v>
      </c>
    </row>
    <row r="28" spans="1:4" x14ac:dyDescent="0.25">
      <c r="A28" s="188" t="s">
        <v>315</v>
      </c>
      <c r="B28" s="181"/>
      <c r="C28" s="181"/>
      <c r="D28" s="181"/>
    </row>
    <row r="29" spans="1:4" ht="40.5" customHeight="1" x14ac:dyDescent="0.25">
      <c r="A29" s="2">
        <v>41037400</v>
      </c>
      <c r="B29" s="203" t="s">
        <v>381</v>
      </c>
      <c r="C29" s="204"/>
      <c r="D29" s="12">
        <f>D30</f>
        <v>100000</v>
      </c>
    </row>
    <row r="30" spans="1:4" x14ac:dyDescent="0.25">
      <c r="A30" s="6" t="s">
        <v>309</v>
      </c>
      <c r="B30" s="7" t="s">
        <v>310</v>
      </c>
      <c r="C30" s="13"/>
      <c r="D30" s="14">
        <v>100000</v>
      </c>
    </row>
    <row r="31" spans="1:4" x14ac:dyDescent="0.25">
      <c r="A31" s="15" t="s">
        <v>83</v>
      </c>
      <c r="B31" s="16" t="s">
        <v>316</v>
      </c>
      <c r="C31" s="17"/>
      <c r="D31" s="18">
        <f>D32+D33</f>
        <v>144225068</v>
      </c>
    </row>
    <row r="32" spans="1:4" x14ac:dyDescent="0.25">
      <c r="A32" s="15" t="s">
        <v>83</v>
      </c>
      <c r="B32" s="16" t="s">
        <v>317</v>
      </c>
      <c r="C32" s="17"/>
      <c r="D32" s="18">
        <f>D12+D20+D16+D18+D14+D24+D26</f>
        <v>144125068</v>
      </c>
    </row>
    <row r="33" spans="1:11" x14ac:dyDescent="0.25">
      <c r="A33" s="15" t="s">
        <v>83</v>
      </c>
      <c r="B33" s="16" t="s">
        <v>318</v>
      </c>
      <c r="C33" s="17"/>
      <c r="D33" s="18">
        <f>D29</f>
        <v>100000</v>
      </c>
    </row>
    <row r="35" spans="1:11" ht="22.15" customHeight="1" x14ac:dyDescent="0.25">
      <c r="A35" s="1" t="s">
        <v>319</v>
      </c>
      <c r="D35" s="33" t="s">
        <v>3</v>
      </c>
      <c r="J35" s="189"/>
      <c r="K35" s="189"/>
    </row>
    <row r="36" spans="1:11" ht="75" x14ac:dyDescent="0.25">
      <c r="A36" s="19" t="s">
        <v>320</v>
      </c>
      <c r="B36" s="19" t="s">
        <v>321</v>
      </c>
      <c r="C36" s="19" t="s">
        <v>322</v>
      </c>
      <c r="D36" s="19" t="s">
        <v>6</v>
      </c>
    </row>
    <row r="37" spans="1:11" x14ac:dyDescent="0.25">
      <c r="A37" s="20">
        <v>1</v>
      </c>
      <c r="B37" s="20">
        <v>2</v>
      </c>
      <c r="C37" s="20">
        <v>3</v>
      </c>
      <c r="D37" s="20">
        <v>4</v>
      </c>
    </row>
    <row r="38" spans="1:11" x14ac:dyDescent="0.25">
      <c r="A38" s="179" t="s">
        <v>323</v>
      </c>
      <c r="B38" s="180"/>
      <c r="C38" s="180"/>
      <c r="D38" s="180"/>
    </row>
    <row r="39" spans="1:11" x14ac:dyDescent="0.25">
      <c r="A39" s="21" t="s">
        <v>300</v>
      </c>
      <c r="B39" s="182" t="s">
        <v>301</v>
      </c>
      <c r="C39" s="22" t="s">
        <v>85</v>
      </c>
      <c r="D39" s="23">
        <f>D40</f>
        <v>2742000</v>
      </c>
    </row>
    <row r="40" spans="1:11" x14ac:dyDescent="0.25">
      <c r="A40" s="185">
        <v>410000000</v>
      </c>
      <c r="B40" s="183"/>
      <c r="C40" s="24" t="s">
        <v>312</v>
      </c>
      <c r="D40" s="25">
        <f>110700+D42+D44+D43</f>
        <v>2742000</v>
      </c>
    </row>
    <row r="41" spans="1:11" ht="30" x14ac:dyDescent="0.25">
      <c r="A41" s="186"/>
      <c r="B41" s="183"/>
      <c r="C41" s="30" t="s">
        <v>324</v>
      </c>
      <c r="D41" s="25">
        <v>110700</v>
      </c>
    </row>
    <row r="42" spans="1:11" ht="45" x14ac:dyDescent="0.25">
      <c r="A42" s="186"/>
      <c r="B42" s="183"/>
      <c r="C42" s="30" t="s">
        <v>405</v>
      </c>
      <c r="D42" s="25">
        <v>669390</v>
      </c>
    </row>
    <row r="43" spans="1:11" ht="30" x14ac:dyDescent="0.25">
      <c r="A43" s="186"/>
      <c r="B43" s="183"/>
      <c r="C43" s="30" t="s">
        <v>406</v>
      </c>
      <c r="D43" s="73">
        <v>1561910</v>
      </c>
    </row>
    <row r="44" spans="1:11" ht="90" x14ac:dyDescent="0.25">
      <c r="A44" s="187"/>
      <c r="B44" s="184"/>
      <c r="C44" s="30" t="s">
        <v>409</v>
      </c>
      <c r="D44" s="25">
        <v>400000</v>
      </c>
    </row>
    <row r="45" spans="1:11" ht="23.25" customHeight="1" x14ac:dyDescent="0.25">
      <c r="A45" s="26" t="s">
        <v>395</v>
      </c>
      <c r="B45" s="182">
        <v>9800</v>
      </c>
      <c r="C45" s="48" t="s">
        <v>394</v>
      </c>
      <c r="D45" s="75">
        <f>D46+D47+D48+D49+D50+D51+D52+D53+D54+D55+D56+D57</f>
        <v>2500000</v>
      </c>
    </row>
    <row r="46" spans="1:11" x14ac:dyDescent="0.25">
      <c r="A46" s="185">
        <v>9900000000</v>
      </c>
      <c r="B46" s="183"/>
      <c r="C46" s="74" t="s">
        <v>393</v>
      </c>
      <c r="D46" s="25">
        <v>300000</v>
      </c>
    </row>
    <row r="47" spans="1:11" ht="26.25" customHeight="1" x14ac:dyDescent="0.25">
      <c r="A47" s="186"/>
      <c r="B47" s="183"/>
      <c r="C47" s="30" t="s">
        <v>396</v>
      </c>
      <c r="D47" s="25">
        <v>100000</v>
      </c>
    </row>
    <row r="48" spans="1:11" ht="26.25" customHeight="1" x14ac:dyDescent="0.25">
      <c r="A48" s="186"/>
      <c r="B48" s="183"/>
      <c r="C48" s="74" t="s">
        <v>397</v>
      </c>
      <c r="D48" s="25">
        <v>200000</v>
      </c>
    </row>
    <row r="49" spans="1:5" ht="26.25" customHeight="1" x14ac:dyDescent="0.25">
      <c r="A49" s="186"/>
      <c r="B49" s="183"/>
      <c r="C49" s="74" t="s">
        <v>398</v>
      </c>
      <c r="D49" s="25">
        <v>200000</v>
      </c>
    </row>
    <row r="50" spans="1:5" ht="26.25" customHeight="1" x14ac:dyDescent="0.25">
      <c r="A50" s="186"/>
      <c r="B50" s="183"/>
      <c r="C50" s="74" t="s">
        <v>399</v>
      </c>
      <c r="D50" s="25">
        <v>200000</v>
      </c>
    </row>
    <row r="51" spans="1:5" ht="26.25" customHeight="1" x14ac:dyDescent="0.25">
      <c r="A51" s="186"/>
      <c r="B51" s="183"/>
      <c r="C51" s="74" t="s">
        <v>400</v>
      </c>
      <c r="D51" s="25">
        <v>200000</v>
      </c>
    </row>
    <row r="52" spans="1:5" ht="26.25" customHeight="1" x14ac:dyDescent="0.25">
      <c r="A52" s="186"/>
      <c r="B52" s="183"/>
      <c r="C52" s="74" t="s">
        <v>401</v>
      </c>
      <c r="D52" s="25">
        <v>200000</v>
      </c>
    </row>
    <row r="53" spans="1:5" ht="26.25" customHeight="1" x14ac:dyDescent="0.25">
      <c r="A53" s="186"/>
      <c r="B53" s="183"/>
      <c r="C53" s="74" t="s">
        <v>402</v>
      </c>
      <c r="D53" s="25">
        <v>200000</v>
      </c>
    </row>
    <row r="54" spans="1:5" ht="26.25" customHeight="1" x14ac:dyDescent="0.25">
      <c r="A54" s="186"/>
      <c r="B54" s="183"/>
      <c r="C54" s="74" t="s">
        <v>403</v>
      </c>
      <c r="D54" s="25">
        <v>300000</v>
      </c>
    </row>
    <row r="55" spans="1:5" ht="26.25" customHeight="1" x14ac:dyDescent="0.25">
      <c r="A55" s="186"/>
      <c r="B55" s="183"/>
      <c r="C55" s="74" t="s">
        <v>404</v>
      </c>
      <c r="D55" s="25">
        <v>200000</v>
      </c>
    </row>
    <row r="56" spans="1:5" ht="26.25" customHeight="1" x14ac:dyDescent="0.25">
      <c r="A56" s="186"/>
      <c r="B56" s="183"/>
      <c r="C56" s="74" t="s">
        <v>407</v>
      </c>
      <c r="D56" s="25">
        <v>200000</v>
      </c>
    </row>
    <row r="57" spans="1:5" ht="26.25" customHeight="1" x14ac:dyDescent="0.25">
      <c r="A57" s="187"/>
      <c r="B57" s="184"/>
      <c r="C57" s="74" t="s">
        <v>408</v>
      </c>
      <c r="D57" s="25">
        <v>200000</v>
      </c>
    </row>
    <row r="58" spans="1:5" ht="19.899999999999999" customHeight="1" x14ac:dyDescent="0.25">
      <c r="A58" s="179" t="s">
        <v>325</v>
      </c>
      <c r="B58" s="180"/>
      <c r="C58" s="180"/>
      <c r="D58" s="181"/>
    </row>
    <row r="59" spans="1:5" x14ac:dyDescent="0.25">
      <c r="A59" s="27" t="s">
        <v>83</v>
      </c>
      <c r="B59" s="27" t="s">
        <v>83</v>
      </c>
      <c r="C59" s="16" t="s">
        <v>316</v>
      </c>
      <c r="D59" s="28">
        <f>D60+D61</f>
        <v>5242000</v>
      </c>
    </row>
    <row r="60" spans="1:5" x14ac:dyDescent="0.25">
      <c r="A60" s="27" t="s">
        <v>83</v>
      </c>
      <c r="B60" s="27" t="s">
        <v>83</v>
      </c>
      <c r="C60" s="16" t="s">
        <v>317</v>
      </c>
      <c r="D60" s="28">
        <f>D39+D45</f>
        <v>5242000</v>
      </c>
    </row>
    <row r="61" spans="1:5" x14ac:dyDescent="0.25">
      <c r="A61" s="27" t="s">
        <v>83</v>
      </c>
      <c r="B61" s="27" t="s">
        <v>83</v>
      </c>
      <c r="C61" s="16" t="s">
        <v>318</v>
      </c>
      <c r="D61" s="28">
        <v>0</v>
      </c>
    </row>
    <row r="63" spans="1:5" x14ac:dyDescent="0.25">
      <c r="A63" s="164"/>
      <c r="B63" s="164"/>
      <c r="C63" s="164"/>
      <c r="D63" s="164"/>
    </row>
    <row r="64" spans="1:5" x14ac:dyDescent="0.25">
      <c r="B64" s="165" t="s">
        <v>368</v>
      </c>
      <c r="C64" s="165"/>
      <c r="D64" s="165"/>
      <c r="E64" s="165"/>
    </row>
  </sheetData>
  <mergeCells count="30">
    <mergeCell ref="B27:C27"/>
    <mergeCell ref="B9:C9"/>
    <mergeCell ref="C1:D1"/>
    <mergeCell ref="C2:D2"/>
    <mergeCell ref="A4:D4"/>
    <mergeCell ref="A5:D5"/>
    <mergeCell ref="A6:D6"/>
    <mergeCell ref="A28:D28"/>
    <mergeCell ref="J35:K35"/>
    <mergeCell ref="A38:D38"/>
    <mergeCell ref="B10:C10"/>
    <mergeCell ref="A11:D11"/>
    <mergeCell ref="B16:C16"/>
    <mergeCell ref="B19:C19"/>
    <mergeCell ref="B20:C20"/>
    <mergeCell ref="A21:A23"/>
    <mergeCell ref="B21:C21"/>
    <mergeCell ref="B22:C22"/>
    <mergeCell ref="B23:C23"/>
    <mergeCell ref="B29:C29"/>
    <mergeCell ref="B24:C24"/>
    <mergeCell ref="B25:C25"/>
    <mergeCell ref="B26:C26"/>
    <mergeCell ref="A58:D58"/>
    <mergeCell ref="A63:D63"/>
    <mergeCell ref="B64:E64"/>
    <mergeCell ref="B39:B44"/>
    <mergeCell ref="A40:A44"/>
    <mergeCell ref="A46:A57"/>
    <mergeCell ref="B45:B57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B49" workbookViewId="0">
      <selection activeCell="K2" sqref="K2:O2"/>
    </sheetView>
  </sheetViews>
  <sheetFormatPr defaultRowHeight="12.75" x14ac:dyDescent="0.2"/>
  <cols>
    <col min="1" max="1" width="0" style="108" hidden="1" customWidth="1"/>
    <col min="2" max="2" width="5" style="131" customWidth="1"/>
    <col min="3" max="3" width="14.85546875" style="132" customWidth="1"/>
    <col min="4" max="5" width="8.85546875" style="133"/>
    <col min="6" max="6" width="16.140625" style="132" customWidth="1"/>
    <col min="7" max="7" width="18.42578125" style="132" customWidth="1"/>
    <col min="8" max="8" width="11.7109375" style="133" customWidth="1"/>
    <col min="9" max="15" width="12.28515625" style="134" customWidth="1"/>
    <col min="16" max="257" width="8.85546875" style="108"/>
    <col min="258" max="258" width="5" style="108" customWidth="1"/>
    <col min="259" max="259" width="10.85546875" style="108" customWidth="1"/>
    <col min="260" max="261" width="8.85546875" style="108"/>
    <col min="262" max="262" width="11.28515625" style="108" customWidth="1"/>
    <col min="263" max="263" width="11.85546875" style="108" customWidth="1"/>
    <col min="264" max="264" width="11.7109375" style="108" customWidth="1"/>
    <col min="265" max="271" width="12.28515625" style="108" customWidth="1"/>
    <col min="272" max="513" width="8.85546875" style="108"/>
    <col min="514" max="514" width="5" style="108" customWidth="1"/>
    <col min="515" max="515" width="10.85546875" style="108" customWidth="1"/>
    <col min="516" max="517" width="8.85546875" style="108"/>
    <col min="518" max="518" width="11.28515625" style="108" customWidth="1"/>
    <col min="519" max="519" width="11.85546875" style="108" customWidth="1"/>
    <col min="520" max="520" width="11.7109375" style="108" customWidth="1"/>
    <col min="521" max="527" width="12.28515625" style="108" customWidth="1"/>
    <col min="528" max="769" width="8.85546875" style="108"/>
    <col min="770" max="770" width="5" style="108" customWidth="1"/>
    <col min="771" max="771" width="10.85546875" style="108" customWidth="1"/>
    <col min="772" max="773" width="8.85546875" style="108"/>
    <col min="774" max="774" width="11.28515625" style="108" customWidth="1"/>
    <col min="775" max="775" width="11.85546875" style="108" customWidth="1"/>
    <col min="776" max="776" width="11.7109375" style="108" customWidth="1"/>
    <col min="777" max="783" width="12.28515625" style="108" customWidth="1"/>
    <col min="784" max="1025" width="8.85546875" style="108"/>
    <col min="1026" max="1026" width="5" style="108" customWidth="1"/>
    <col min="1027" max="1027" width="10.85546875" style="108" customWidth="1"/>
    <col min="1028" max="1029" width="8.85546875" style="108"/>
    <col min="1030" max="1030" width="11.28515625" style="108" customWidth="1"/>
    <col min="1031" max="1031" width="11.85546875" style="108" customWidth="1"/>
    <col min="1032" max="1032" width="11.7109375" style="108" customWidth="1"/>
    <col min="1033" max="1039" width="12.28515625" style="108" customWidth="1"/>
    <col min="1040" max="1281" width="8.85546875" style="108"/>
    <col min="1282" max="1282" width="5" style="108" customWidth="1"/>
    <col min="1283" max="1283" width="10.85546875" style="108" customWidth="1"/>
    <col min="1284" max="1285" width="8.85546875" style="108"/>
    <col min="1286" max="1286" width="11.28515625" style="108" customWidth="1"/>
    <col min="1287" max="1287" width="11.85546875" style="108" customWidth="1"/>
    <col min="1288" max="1288" width="11.7109375" style="108" customWidth="1"/>
    <col min="1289" max="1295" width="12.28515625" style="108" customWidth="1"/>
    <col min="1296" max="1537" width="8.85546875" style="108"/>
    <col min="1538" max="1538" width="5" style="108" customWidth="1"/>
    <col min="1539" max="1539" width="10.85546875" style="108" customWidth="1"/>
    <col min="1540" max="1541" width="8.85546875" style="108"/>
    <col min="1542" max="1542" width="11.28515625" style="108" customWidth="1"/>
    <col min="1543" max="1543" width="11.85546875" style="108" customWidth="1"/>
    <col min="1544" max="1544" width="11.7109375" style="108" customWidth="1"/>
    <col min="1545" max="1551" width="12.28515625" style="108" customWidth="1"/>
    <col min="1552" max="1793" width="8.85546875" style="108"/>
    <col min="1794" max="1794" width="5" style="108" customWidth="1"/>
    <col min="1795" max="1795" width="10.85546875" style="108" customWidth="1"/>
    <col min="1796" max="1797" width="8.85546875" style="108"/>
    <col min="1798" max="1798" width="11.28515625" style="108" customWidth="1"/>
    <col min="1799" max="1799" width="11.85546875" style="108" customWidth="1"/>
    <col min="1800" max="1800" width="11.7109375" style="108" customWidth="1"/>
    <col min="1801" max="1807" width="12.28515625" style="108" customWidth="1"/>
    <col min="1808" max="2049" width="8.85546875" style="108"/>
    <col min="2050" max="2050" width="5" style="108" customWidth="1"/>
    <col min="2051" max="2051" width="10.85546875" style="108" customWidth="1"/>
    <col min="2052" max="2053" width="8.85546875" style="108"/>
    <col min="2054" max="2054" width="11.28515625" style="108" customWidth="1"/>
    <col min="2055" max="2055" width="11.85546875" style="108" customWidth="1"/>
    <col min="2056" max="2056" width="11.7109375" style="108" customWidth="1"/>
    <col min="2057" max="2063" width="12.28515625" style="108" customWidth="1"/>
    <col min="2064" max="2305" width="8.85546875" style="108"/>
    <col min="2306" max="2306" width="5" style="108" customWidth="1"/>
    <col min="2307" max="2307" width="10.85546875" style="108" customWidth="1"/>
    <col min="2308" max="2309" width="8.85546875" style="108"/>
    <col min="2310" max="2310" width="11.28515625" style="108" customWidth="1"/>
    <col min="2311" max="2311" width="11.85546875" style="108" customWidth="1"/>
    <col min="2312" max="2312" width="11.7109375" style="108" customWidth="1"/>
    <col min="2313" max="2319" width="12.28515625" style="108" customWidth="1"/>
    <col min="2320" max="2561" width="8.85546875" style="108"/>
    <col min="2562" max="2562" width="5" style="108" customWidth="1"/>
    <col min="2563" max="2563" width="10.85546875" style="108" customWidth="1"/>
    <col min="2564" max="2565" width="8.85546875" style="108"/>
    <col min="2566" max="2566" width="11.28515625" style="108" customWidth="1"/>
    <col min="2567" max="2567" width="11.85546875" style="108" customWidth="1"/>
    <col min="2568" max="2568" width="11.7109375" style="108" customWidth="1"/>
    <col min="2569" max="2575" width="12.28515625" style="108" customWidth="1"/>
    <col min="2576" max="2817" width="8.85546875" style="108"/>
    <col min="2818" max="2818" width="5" style="108" customWidth="1"/>
    <col min="2819" max="2819" width="10.85546875" style="108" customWidth="1"/>
    <col min="2820" max="2821" width="8.85546875" style="108"/>
    <col min="2822" max="2822" width="11.28515625" style="108" customWidth="1"/>
    <col min="2823" max="2823" width="11.85546875" style="108" customWidth="1"/>
    <col min="2824" max="2824" width="11.7109375" style="108" customWidth="1"/>
    <col min="2825" max="2831" width="12.28515625" style="108" customWidth="1"/>
    <col min="2832" max="3073" width="8.85546875" style="108"/>
    <col min="3074" max="3074" width="5" style="108" customWidth="1"/>
    <col min="3075" max="3075" width="10.85546875" style="108" customWidth="1"/>
    <col min="3076" max="3077" width="8.85546875" style="108"/>
    <col min="3078" max="3078" width="11.28515625" style="108" customWidth="1"/>
    <col min="3079" max="3079" width="11.85546875" style="108" customWidth="1"/>
    <col min="3080" max="3080" width="11.7109375" style="108" customWidth="1"/>
    <col min="3081" max="3087" width="12.28515625" style="108" customWidth="1"/>
    <col min="3088" max="3329" width="8.85546875" style="108"/>
    <col min="3330" max="3330" width="5" style="108" customWidth="1"/>
    <col min="3331" max="3331" width="10.85546875" style="108" customWidth="1"/>
    <col min="3332" max="3333" width="8.85546875" style="108"/>
    <col min="3334" max="3334" width="11.28515625" style="108" customWidth="1"/>
    <col min="3335" max="3335" width="11.85546875" style="108" customWidth="1"/>
    <col min="3336" max="3336" width="11.7109375" style="108" customWidth="1"/>
    <col min="3337" max="3343" width="12.28515625" style="108" customWidth="1"/>
    <col min="3344" max="3585" width="8.85546875" style="108"/>
    <col min="3586" max="3586" width="5" style="108" customWidth="1"/>
    <col min="3587" max="3587" width="10.85546875" style="108" customWidth="1"/>
    <col min="3588" max="3589" width="8.85546875" style="108"/>
    <col min="3590" max="3590" width="11.28515625" style="108" customWidth="1"/>
    <col min="3591" max="3591" width="11.85546875" style="108" customWidth="1"/>
    <col min="3592" max="3592" width="11.7109375" style="108" customWidth="1"/>
    <col min="3593" max="3599" width="12.28515625" style="108" customWidth="1"/>
    <col min="3600" max="3841" width="8.85546875" style="108"/>
    <col min="3842" max="3842" width="5" style="108" customWidth="1"/>
    <col min="3843" max="3843" width="10.85546875" style="108" customWidth="1"/>
    <col min="3844" max="3845" width="8.85546875" style="108"/>
    <col min="3846" max="3846" width="11.28515625" style="108" customWidth="1"/>
    <col min="3847" max="3847" width="11.85546875" style="108" customWidth="1"/>
    <col min="3848" max="3848" width="11.7109375" style="108" customWidth="1"/>
    <col min="3849" max="3855" width="12.28515625" style="108" customWidth="1"/>
    <col min="3856" max="4097" width="8.85546875" style="108"/>
    <col min="4098" max="4098" width="5" style="108" customWidth="1"/>
    <col min="4099" max="4099" width="10.85546875" style="108" customWidth="1"/>
    <col min="4100" max="4101" width="8.85546875" style="108"/>
    <col min="4102" max="4102" width="11.28515625" style="108" customWidth="1"/>
    <col min="4103" max="4103" width="11.85546875" style="108" customWidth="1"/>
    <col min="4104" max="4104" width="11.7109375" style="108" customWidth="1"/>
    <col min="4105" max="4111" width="12.28515625" style="108" customWidth="1"/>
    <col min="4112" max="4353" width="8.85546875" style="108"/>
    <col min="4354" max="4354" width="5" style="108" customWidth="1"/>
    <col min="4355" max="4355" width="10.85546875" style="108" customWidth="1"/>
    <col min="4356" max="4357" width="8.85546875" style="108"/>
    <col min="4358" max="4358" width="11.28515625" style="108" customWidth="1"/>
    <col min="4359" max="4359" width="11.85546875" style="108" customWidth="1"/>
    <col min="4360" max="4360" width="11.7109375" style="108" customWidth="1"/>
    <col min="4361" max="4367" width="12.28515625" style="108" customWidth="1"/>
    <col min="4368" max="4609" width="8.85546875" style="108"/>
    <col min="4610" max="4610" width="5" style="108" customWidth="1"/>
    <col min="4611" max="4611" width="10.85546875" style="108" customWidth="1"/>
    <col min="4612" max="4613" width="8.85546875" style="108"/>
    <col min="4614" max="4614" width="11.28515625" style="108" customWidth="1"/>
    <col min="4615" max="4615" width="11.85546875" style="108" customWidth="1"/>
    <col min="4616" max="4616" width="11.7109375" style="108" customWidth="1"/>
    <col min="4617" max="4623" width="12.28515625" style="108" customWidth="1"/>
    <col min="4624" max="4865" width="8.85546875" style="108"/>
    <col min="4866" max="4866" width="5" style="108" customWidth="1"/>
    <col min="4867" max="4867" width="10.85546875" style="108" customWidth="1"/>
    <col min="4868" max="4869" width="8.85546875" style="108"/>
    <col min="4870" max="4870" width="11.28515625" style="108" customWidth="1"/>
    <col min="4871" max="4871" width="11.85546875" style="108" customWidth="1"/>
    <col min="4872" max="4872" width="11.7109375" style="108" customWidth="1"/>
    <col min="4873" max="4879" width="12.28515625" style="108" customWidth="1"/>
    <col min="4880" max="5121" width="8.85546875" style="108"/>
    <col min="5122" max="5122" width="5" style="108" customWidth="1"/>
    <col min="5123" max="5123" width="10.85546875" style="108" customWidth="1"/>
    <col min="5124" max="5125" width="8.85546875" style="108"/>
    <col min="5126" max="5126" width="11.28515625" style="108" customWidth="1"/>
    <col min="5127" max="5127" width="11.85546875" style="108" customWidth="1"/>
    <col min="5128" max="5128" width="11.7109375" style="108" customWidth="1"/>
    <col min="5129" max="5135" width="12.28515625" style="108" customWidth="1"/>
    <col min="5136" max="5377" width="8.85546875" style="108"/>
    <col min="5378" max="5378" width="5" style="108" customWidth="1"/>
    <col min="5379" max="5379" width="10.85546875" style="108" customWidth="1"/>
    <col min="5380" max="5381" width="8.85546875" style="108"/>
    <col min="5382" max="5382" width="11.28515625" style="108" customWidth="1"/>
    <col min="5383" max="5383" width="11.85546875" style="108" customWidth="1"/>
    <col min="5384" max="5384" width="11.7109375" style="108" customWidth="1"/>
    <col min="5385" max="5391" width="12.28515625" style="108" customWidth="1"/>
    <col min="5392" max="5633" width="8.85546875" style="108"/>
    <col min="5634" max="5634" width="5" style="108" customWidth="1"/>
    <col min="5635" max="5635" width="10.85546875" style="108" customWidth="1"/>
    <col min="5636" max="5637" width="8.85546875" style="108"/>
    <col min="5638" max="5638" width="11.28515625" style="108" customWidth="1"/>
    <col min="5639" max="5639" width="11.85546875" style="108" customWidth="1"/>
    <col min="5640" max="5640" width="11.7109375" style="108" customWidth="1"/>
    <col min="5641" max="5647" width="12.28515625" style="108" customWidth="1"/>
    <col min="5648" max="5889" width="8.85546875" style="108"/>
    <col min="5890" max="5890" width="5" style="108" customWidth="1"/>
    <col min="5891" max="5891" width="10.85546875" style="108" customWidth="1"/>
    <col min="5892" max="5893" width="8.85546875" style="108"/>
    <col min="5894" max="5894" width="11.28515625" style="108" customWidth="1"/>
    <col min="5895" max="5895" width="11.85546875" style="108" customWidth="1"/>
    <col min="5896" max="5896" width="11.7109375" style="108" customWidth="1"/>
    <col min="5897" max="5903" width="12.28515625" style="108" customWidth="1"/>
    <col min="5904" max="6145" width="8.85546875" style="108"/>
    <col min="6146" max="6146" width="5" style="108" customWidth="1"/>
    <col min="6147" max="6147" width="10.85546875" style="108" customWidth="1"/>
    <col min="6148" max="6149" width="8.85546875" style="108"/>
    <col min="6150" max="6150" width="11.28515625" style="108" customWidth="1"/>
    <col min="6151" max="6151" width="11.85546875" style="108" customWidth="1"/>
    <col min="6152" max="6152" width="11.7109375" style="108" customWidth="1"/>
    <col min="6153" max="6159" width="12.28515625" style="108" customWidth="1"/>
    <col min="6160" max="6401" width="8.85546875" style="108"/>
    <col min="6402" max="6402" width="5" style="108" customWidth="1"/>
    <col min="6403" max="6403" width="10.85546875" style="108" customWidth="1"/>
    <col min="6404" max="6405" width="8.85546875" style="108"/>
    <col min="6406" max="6406" width="11.28515625" style="108" customWidth="1"/>
    <col min="6407" max="6407" width="11.85546875" style="108" customWidth="1"/>
    <col min="6408" max="6408" width="11.7109375" style="108" customWidth="1"/>
    <col min="6409" max="6415" width="12.28515625" style="108" customWidth="1"/>
    <col min="6416" max="6657" width="8.85546875" style="108"/>
    <col min="6658" max="6658" width="5" style="108" customWidth="1"/>
    <col min="6659" max="6659" width="10.85546875" style="108" customWidth="1"/>
    <col min="6660" max="6661" width="8.85546875" style="108"/>
    <col min="6662" max="6662" width="11.28515625" style="108" customWidth="1"/>
    <col min="6663" max="6663" width="11.85546875" style="108" customWidth="1"/>
    <col min="6664" max="6664" width="11.7109375" style="108" customWidth="1"/>
    <col min="6665" max="6671" width="12.28515625" style="108" customWidth="1"/>
    <col min="6672" max="6913" width="8.85546875" style="108"/>
    <col min="6914" max="6914" width="5" style="108" customWidth="1"/>
    <col min="6915" max="6915" width="10.85546875" style="108" customWidth="1"/>
    <col min="6916" max="6917" width="8.85546875" style="108"/>
    <col min="6918" max="6918" width="11.28515625" style="108" customWidth="1"/>
    <col min="6919" max="6919" width="11.85546875" style="108" customWidth="1"/>
    <col min="6920" max="6920" width="11.7109375" style="108" customWidth="1"/>
    <col min="6921" max="6927" width="12.28515625" style="108" customWidth="1"/>
    <col min="6928" max="7169" width="8.85546875" style="108"/>
    <col min="7170" max="7170" width="5" style="108" customWidth="1"/>
    <col min="7171" max="7171" width="10.85546875" style="108" customWidth="1"/>
    <col min="7172" max="7173" width="8.85546875" style="108"/>
    <col min="7174" max="7174" width="11.28515625" style="108" customWidth="1"/>
    <col min="7175" max="7175" width="11.85546875" style="108" customWidth="1"/>
    <col min="7176" max="7176" width="11.7109375" style="108" customWidth="1"/>
    <col min="7177" max="7183" width="12.28515625" style="108" customWidth="1"/>
    <col min="7184" max="7425" width="8.85546875" style="108"/>
    <col min="7426" max="7426" width="5" style="108" customWidth="1"/>
    <col min="7427" max="7427" width="10.85546875" style="108" customWidth="1"/>
    <col min="7428" max="7429" width="8.85546875" style="108"/>
    <col min="7430" max="7430" width="11.28515625" style="108" customWidth="1"/>
    <col min="7431" max="7431" width="11.85546875" style="108" customWidth="1"/>
    <col min="7432" max="7432" width="11.7109375" style="108" customWidth="1"/>
    <col min="7433" max="7439" width="12.28515625" style="108" customWidth="1"/>
    <col min="7440" max="7681" width="8.85546875" style="108"/>
    <col min="7682" max="7682" width="5" style="108" customWidth="1"/>
    <col min="7683" max="7683" width="10.85546875" style="108" customWidth="1"/>
    <col min="7684" max="7685" width="8.85546875" style="108"/>
    <col min="7686" max="7686" width="11.28515625" style="108" customWidth="1"/>
    <col min="7687" max="7687" width="11.85546875" style="108" customWidth="1"/>
    <col min="7688" max="7688" width="11.7109375" style="108" customWidth="1"/>
    <col min="7689" max="7695" width="12.28515625" style="108" customWidth="1"/>
    <col min="7696" max="7937" width="8.85546875" style="108"/>
    <col min="7938" max="7938" width="5" style="108" customWidth="1"/>
    <col min="7939" max="7939" width="10.85546875" style="108" customWidth="1"/>
    <col min="7940" max="7941" width="8.85546875" style="108"/>
    <col min="7942" max="7942" width="11.28515625" style="108" customWidth="1"/>
    <col min="7943" max="7943" width="11.85546875" style="108" customWidth="1"/>
    <col min="7944" max="7944" width="11.7109375" style="108" customWidth="1"/>
    <col min="7945" max="7951" width="12.28515625" style="108" customWidth="1"/>
    <col min="7952" max="8193" width="8.85546875" style="108"/>
    <col min="8194" max="8194" width="5" style="108" customWidth="1"/>
    <col min="8195" max="8195" width="10.85546875" style="108" customWidth="1"/>
    <col min="8196" max="8197" width="8.85546875" style="108"/>
    <col min="8198" max="8198" width="11.28515625" style="108" customWidth="1"/>
    <col min="8199" max="8199" width="11.85546875" style="108" customWidth="1"/>
    <col min="8200" max="8200" width="11.7109375" style="108" customWidth="1"/>
    <col min="8201" max="8207" width="12.28515625" style="108" customWidth="1"/>
    <col min="8208" max="8449" width="8.85546875" style="108"/>
    <col min="8450" max="8450" width="5" style="108" customWidth="1"/>
    <col min="8451" max="8451" width="10.85546875" style="108" customWidth="1"/>
    <col min="8452" max="8453" width="8.85546875" style="108"/>
    <col min="8454" max="8454" width="11.28515625" style="108" customWidth="1"/>
    <col min="8455" max="8455" width="11.85546875" style="108" customWidth="1"/>
    <col min="8456" max="8456" width="11.7109375" style="108" customWidth="1"/>
    <col min="8457" max="8463" width="12.28515625" style="108" customWidth="1"/>
    <col min="8464" max="8705" width="8.85546875" style="108"/>
    <col min="8706" max="8706" width="5" style="108" customWidth="1"/>
    <col min="8707" max="8707" width="10.85546875" style="108" customWidth="1"/>
    <col min="8708" max="8709" width="8.85546875" style="108"/>
    <col min="8710" max="8710" width="11.28515625" style="108" customWidth="1"/>
    <col min="8711" max="8711" width="11.85546875" style="108" customWidth="1"/>
    <col min="8712" max="8712" width="11.7109375" style="108" customWidth="1"/>
    <col min="8713" max="8719" width="12.28515625" style="108" customWidth="1"/>
    <col min="8720" max="8961" width="8.85546875" style="108"/>
    <col min="8962" max="8962" width="5" style="108" customWidth="1"/>
    <col min="8963" max="8963" width="10.85546875" style="108" customWidth="1"/>
    <col min="8964" max="8965" width="8.85546875" style="108"/>
    <col min="8966" max="8966" width="11.28515625" style="108" customWidth="1"/>
    <col min="8967" max="8967" width="11.85546875" style="108" customWidth="1"/>
    <col min="8968" max="8968" width="11.7109375" style="108" customWidth="1"/>
    <col min="8969" max="8975" width="12.28515625" style="108" customWidth="1"/>
    <col min="8976" max="9217" width="8.85546875" style="108"/>
    <col min="9218" max="9218" width="5" style="108" customWidth="1"/>
    <col min="9219" max="9219" width="10.85546875" style="108" customWidth="1"/>
    <col min="9220" max="9221" width="8.85546875" style="108"/>
    <col min="9222" max="9222" width="11.28515625" style="108" customWidth="1"/>
    <col min="9223" max="9223" width="11.85546875" style="108" customWidth="1"/>
    <col min="9224" max="9224" width="11.7109375" style="108" customWidth="1"/>
    <col min="9225" max="9231" width="12.28515625" style="108" customWidth="1"/>
    <col min="9232" max="9473" width="8.85546875" style="108"/>
    <col min="9474" max="9474" width="5" style="108" customWidth="1"/>
    <col min="9475" max="9475" width="10.85546875" style="108" customWidth="1"/>
    <col min="9476" max="9477" width="8.85546875" style="108"/>
    <col min="9478" max="9478" width="11.28515625" style="108" customWidth="1"/>
    <col min="9479" max="9479" width="11.85546875" style="108" customWidth="1"/>
    <col min="9480" max="9480" width="11.7109375" style="108" customWidth="1"/>
    <col min="9481" max="9487" width="12.28515625" style="108" customWidth="1"/>
    <col min="9488" max="9729" width="8.85546875" style="108"/>
    <col min="9730" max="9730" width="5" style="108" customWidth="1"/>
    <col min="9731" max="9731" width="10.85546875" style="108" customWidth="1"/>
    <col min="9732" max="9733" width="8.85546875" style="108"/>
    <col min="9734" max="9734" width="11.28515625" style="108" customWidth="1"/>
    <col min="9735" max="9735" width="11.85546875" style="108" customWidth="1"/>
    <col min="9736" max="9736" width="11.7109375" style="108" customWidth="1"/>
    <col min="9737" max="9743" width="12.28515625" style="108" customWidth="1"/>
    <col min="9744" max="9985" width="8.85546875" style="108"/>
    <col min="9986" max="9986" width="5" style="108" customWidth="1"/>
    <col min="9987" max="9987" width="10.85546875" style="108" customWidth="1"/>
    <col min="9988" max="9989" width="8.85546875" style="108"/>
    <col min="9990" max="9990" width="11.28515625" style="108" customWidth="1"/>
    <col min="9991" max="9991" width="11.85546875" style="108" customWidth="1"/>
    <col min="9992" max="9992" width="11.7109375" style="108" customWidth="1"/>
    <col min="9993" max="9999" width="12.28515625" style="108" customWidth="1"/>
    <col min="10000" max="10241" width="8.85546875" style="108"/>
    <col min="10242" max="10242" width="5" style="108" customWidth="1"/>
    <col min="10243" max="10243" width="10.85546875" style="108" customWidth="1"/>
    <col min="10244" max="10245" width="8.85546875" style="108"/>
    <col min="10246" max="10246" width="11.28515625" style="108" customWidth="1"/>
    <col min="10247" max="10247" width="11.85546875" style="108" customWidth="1"/>
    <col min="10248" max="10248" width="11.7109375" style="108" customWidth="1"/>
    <col min="10249" max="10255" width="12.28515625" style="108" customWidth="1"/>
    <col min="10256" max="10497" width="8.85546875" style="108"/>
    <col min="10498" max="10498" width="5" style="108" customWidth="1"/>
    <col min="10499" max="10499" width="10.85546875" style="108" customWidth="1"/>
    <col min="10500" max="10501" width="8.85546875" style="108"/>
    <col min="10502" max="10502" width="11.28515625" style="108" customWidth="1"/>
    <col min="10503" max="10503" width="11.85546875" style="108" customWidth="1"/>
    <col min="10504" max="10504" width="11.7109375" style="108" customWidth="1"/>
    <col min="10505" max="10511" width="12.28515625" style="108" customWidth="1"/>
    <col min="10512" max="10753" width="8.85546875" style="108"/>
    <col min="10754" max="10754" width="5" style="108" customWidth="1"/>
    <col min="10755" max="10755" width="10.85546875" style="108" customWidth="1"/>
    <col min="10756" max="10757" width="8.85546875" style="108"/>
    <col min="10758" max="10758" width="11.28515625" style="108" customWidth="1"/>
    <col min="10759" max="10759" width="11.85546875" style="108" customWidth="1"/>
    <col min="10760" max="10760" width="11.7109375" style="108" customWidth="1"/>
    <col min="10761" max="10767" width="12.28515625" style="108" customWidth="1"/>
    <col min="10768" max="11009" width="8.85546875" style="108"/>
    <col min="11010" max="11010" width="5" style="108" customWidth="1"/>
    <col min="11011" max="11011" width="10.85546875" style="108" customWidth="1"/>
    <col min="11012" max="11013" width="8.85546875" style="108"/>
    <col min="11014" max="11014" width="11.28515625" style="108" customWidth="1"/>
    <col min="11015" max="11015" width="11.85546875" style="108" customWidth="1"/>
    <col min="11016" max="11016" width="11.7109375" style="108" customWidth="1"/>
    <col min="11017" max="11023" width="12.28515625" style="108" customWidth="1"/>
    <col min="11024" max="11265" width="8.85546875" style="108"/>
    <col min="11266" max="11266" width="5" style="108" customWidth="1"/>
    <col min="11267" max="11267" width="10.85546875" style="108" customWidth="1"/>
    <col min="11268" max="11269" width="8.85546875" style="108"/>
    <col min="11270" max="11270" width="11.28515625" style="108" customWidth="1"/>
    <col min="11271" max="11271" width="11.85546875" style="108" customWidth="1"/>
    <col min="11272" max="11272" width="11.7109375" style="108" customWidth="1"/>
    <col min="11273" max="11279" width="12.28515625" style="108" customWidth="1"/>
    <col min="11280" max="11521" width="8.85546875" style="108"/>
    <col min="11522" max="11522" width="5" style="108" customWidth="1"/>
    <col min="11523" max="11523" width="10.85546875" style="108" customWidth="1"/>
    <col min="11524" max="11525" width="8.85546875" style="108"/>
    <col min="11526" max="11526" width="11.28515625" style="108" customWidth="1"/>
    <col min="11527" max="11527" width="11.85546875" style="108" customWidth="1"/>
    <col min="11528" max="11528" width="11.7109375" style="108" customWidth="1"/>
    <col min="11529" max="11535" width="12.28515625" style="108" customWidth="1"/>
    <col min="11536" max="11777" width="8.85546875" style="108"/>
    <col min="11778" max="11778" width="5" style="108" customWidth="1"/>
    <col min="11779" max="11779" width="10.85546875" style="108" customWidth="1"/>
    <col min="11780" max="11781" width="8.85546875" style="108"/>
    <col min="11782" max="11782" width="11.28515625" style="108" customWidth="1"/>
    <col min="11783" max="11783" width="11.85546875" style="108" customWidth="1"/>
    <col min="11784" max="11784" width="11.7109375" style="108" customWidth="1"/>
    <col min="11785" max="11791" width="12.28515625" style="108" customWidth="1"/>
    <col min="11792" max="12033" width="8.85546875" style="108"/>
    <col min="12034" max="12034" width="5" style="108" customWidth="1"/>
    <col min="12035" max="12035" width="10.85546875" style="108" customWidth="1"/>
    <col min="12036" max="12037" width="8.85546875" style="108"/>
    <col min="12038" max="12038" width="11.28515625" style="108" customWidth="1"/>
    <col min="12039" max="12039" width="11.85546875" style="108" customWidth="1"/>
    <col min="12040" max="12040" width="11.7109375" style="108" customWidth="1"/>
    <col min="12041" max="12047" width="12.28515625" style="108" customWidth="1"/>
    <col min="12048" max="12289" width="8.85546875" style="108"/>
    <col min="12290" max="12290" width="5" style="108" customWidth="1"/>
    <col min="12291" max="12291" width="10.85546875" style="108" customWidth="1"/>
    <col min="12292" max="12293" width="8.85546875" style="108"/>
    <col min="12294" max="12294" width="11.28515625" style="108" customWidth="1"/>
    <col min="12295" max="12295" width="11.85546875" style="108" customWidth="1"/>
    <col min="12296" max="12296" width="11.7109375" style="108" customWidth="1"/>
    <col min="12297" max="12303" width="12.28515625" style="108" customWidth="1"/>
    <col min="12304" max="12545" width="8.85546875" style="108"/>
    <col min="12546" max="12546" width="5" style="108" customWidth="1"/>
    <col min="12547" max="12547" width="10.85546875" style="108" customWidth="1"/>
    <col min="12548" max="12549" width="8.85546875" style="108"/>
    <col min="12550" max="12550" width="11.28515625" style="108" customWidth="1"/>
    <col min="12551" max="12551" width="11.85546875" style="108" customWidth="1"/>
    <col min="12552" max="12552" width="11.7109375" style="108" customWidth="1"/>
    <col min="12553" max="12559" width="12.28515625" style="108" customWidth="1"/>
    <col min="12560" max="12801" width="8.85546875" style="108"/>
    <col min="12802" max="12802" width="5" style="108" customWidth="1"/>
    <col min="12803" max="12803" width="10.85546875" style="108" customWidth="1"/>
    <col min="12804" max="12805" width="8.85546875" style="108"/>
    <col min="12806" max="12806" width="11.28515625" style="108" customWidth="1"/>
    <col min="12807" max="12807" width="11.85546875" style="108" customWidth="1"/>
    <col min="12808" max="12808" width="11.7109375" style="108" customWidth="1"/>
    <col min="12809" max="12815" width="12.28515625" style="108" customWidth="1"/>
    <col min="12816" max="13057" width="8.85546875" style="108"/>
    <col min="13058" max="13058" width="5" style="108" customWidth="1"/>
    <col min="13059" max="13059" width="10.85546875" style="108" customWidth="1"/>
    <col min="13060" max="13061" width="8.85546875" style="108"/>
    <col min="13062" max="13062" width="11.28515625" style="108" customWidth="1"/>
    <col min="13063" max="13063" width="11.85546875" style="108" customWidth="1"/>
    <col min="13064" max="13064" width="11.7109375" style="108" customWidth="1"/>
    <col min="13065" max="13071" width="12.28515625" style="108" customWidth="1"/>
    <col min="13072" max="13313" width="8.85546875" style="108"/>
    <col min="13314" max="13314" width="5" style="108" customWidth="1"/>
    <col min="13315" max="13315" width="10.85546875" style="108" customWidth="1"/>
    <col min="13316" max="13317" width="8.85546875" style="108"/>
    <col min="13318" max="13318" width="11.28515625" style="108" customWidth="1"/>
    <col min="13319" max="13319" width="11.85546875" style="108" customWidth="1"/>
    <col min="13320" max="13320" width="11.7109375" style="108" customWidth="1"/>
    <col min="13321" max="13327" width="12.28515625" style="108" customWidth="1"/>
    <col min="13328" max="13569" width="8.85546875" style="108"/>
    <col min="13570" max="13570" width="5" style="108" customWidth="1"/>
    <col min="13571" max="13571" width="10.85546875" style="108" customWidth="1"/>
    <col min="13572" max="13573" width="8.85546875" style="108"/>
    <col min="13574" max="13574" width="11.28515625" style="108" customWidth="1"/>
    <col min="13575" max="13575" width="11.85546875" style="108" customWidth="1"/>
    <col min="13576" max="13576" width="11.7109375" style="108" customWidth="1"/>
    <col min="13577" max="13583" width="12.28515625" style="108" customWidth="1"/>
    <col min="13584" max="13825" width="8.85546875" style="108"/>
    <col min="13826" max="13826" width="5" style="108" customWidth="1"/>
    <col min="13827" max="13827" width="10.85546875" style="108" customWidth="1"/>
    <col min="13828" max="13829" width="8.85546875" style="108"/>
    <col min="13830" max="13830" width="11.28515625" style="108" customWidth="1"/>
    <col min="13831" max="13831" width="11.85546875" style="108" customWidth="1"/>
    <col min="13832" max="13832" width="11.7109375" style="108" customWidth="1"/>
    <col min="13833" max="13839" width="12.28515625" style="108" customWidth="1"/>
    <col min="13840" max="14081" width="8.85546875" style="108"/>
    <col min="14082" max="14082" width="5" style="108" customWidth="1"/>
    <col min="14083" max="14083" width="10.85546875" style="108" customWidth="1"/>
    <col min="14084" max="14085" width="8.85546875" style="108"/>
    <col min="14086" max="14086" width="11.28515625" style="108" customWidth="1"/>
    <col min="14087" max="14087" width="11.85546875" style="108" customWidth="1"/>
    <col min="14088" max="14088" width="11.7109375" style="108" customWidth="1"/>
    <col min="14089" max="14095" width="12.28515625" style="108" customWidth="1"/>
    <col min="14096" max="14337" width="8.85546875" style="108"/>
    <col min="14338" max="14338" width="5" style="108" customWidth="1"/>
    <col min="14339" max="14339" width="10.85546875" style="108" customWidth="1"/>
    <col min="14340" max="14341" width="8.85546875" style="108"/>
    <col min="14342" max="14342" width="11.28515625" style="108" customWidth="1"/>
    <col min="14343" max="14343" width="11.85546875" style="108" customWidth="1"/>
    <col min="14344" max="14344" width="11.7109375" style="108" customWidth="1"/>
    <col min="14345" max="14351" width="12.28515625" style="108" customWidth="1"/>
    <col min="14352" max="14593" width="8.85546875" style="108"/>
    <col min="14594" max="14594" width="5" style="108" customWidth="1"/>
    <col min="14595" max="14595" width="10.85546875" style="108" customWidth="1"/>
    <col min="14596" max="14597" width="8.85546875" style="108"/>
    <col min="14598" max="14598" width="11.28515625" style="108" customWidth="1"/>
    <col min="14599" max="14599" width="11.85546875" style="108" customWidth="1"/>
    <col min="14600" max="14600" width="11.7109375" style="108" customWidth="1"/>
    <col min="14601" max="14607" width="12.28515625" style="108" customWidth="1"/>
    <col min="14608" max="14849" width="8.85546875" style="108"/>
    <col min="14850" max="14850" width="5" style="108" customWidth="1"/>
    <col min="14851" max="14851" width="10.85546875" style="108" customWidth="1"/>
    <col min="14852" max="14853" width="8.85546875" style="108"/>
    <col min="14854" max="14854" width="11.28515625" style="108" customWidth="1"/>
    <col min="14855" max="14855" width="11.85546875" style="108" customWidth="1"/>
    <col min="14856" max="14856" width="11.7109375" style="108" customWidth="1"/>
    <col min="14857" max="14863" width="12.28515625" style="108" customWidth="1"/>
    <col min="14864" max="15105" width="8.85546875" style="108"/>
    <col min="15106" max="15106" width="5" style="108" customWidth="1"/>
    <col min="15107" max="15107" width="10.85546875" style="108" customWidth="1"/>
    <col min="15108" max="15109" width="8.85546875" style="108"/>
    <col min="15110" max="15110" width="11.28515625" style="108" customWidth="1"/>
    <col min="15111" max="15111" width="11.85546875" style="108" customWidth="1"/>
    <col min="15112" max="15112" width="11.7109375" style="108" customWidth="1"/>
    <col min="15113" max="15119" width="12.28515625" style="108" customWidth="1"/>
    <col min="15120" max="15361" width="8.85546875" style="108"/>
    <col min="15362" max="15362" width="5" style="108" customWidth="1"/>
    <col min="15363" max="15363" width="10.85546875" style="108" customWidth="1"/>
    <col min="15364" max="15365" width="8.85546875" style="108"/>
    <col min="15366" max="15366" width="11.28515625" style="108" customWidth="1"/>
    <col min="15367" max="15367" width="11.85546875" style="108" customWidth="1"/>
    <col min="15368" max="15368" width="11.7109375" style="108" customWidth="1"/>
    <col min="15369" max="15375" width="12.28515625" style="108" customWidth="1"/>
    <col min="15376" max="15617" width="8.85546875" style="108"/>
    <col min="15618" max="15618" width="5" style="108" customWidth="1"/>
    <col min="15619" max="15619" width="10.85546875" style="108" customWidth="1"/>
    <col min="15620" max="15621" width="8.85546875" style="108"/>
    <col min="15622" max="15622" width="11.28515625" style="108" customWidth="1"/>
    <col min="15623" max="15623" width="11.85546875" style="108" customWidth="1"/>
    <col min="15624" max="15624" width="11.7109375" style="108" customWidth="1"/>
    <col min="15625" max="15631" width="12.28515625" style="108" customWidth="1"/>
    <col min="15632" max="15873" width="8.85546875" style="108"/>
    <col min="15874" max="15874" width="5" style="108" customWidth="1"/>
    <col min="15875" max="15875" width="10.85546875" style="108" customWidth="1"/>
    <col min="15876" max="15877" width="8.85546875" style="108"/>
    <col min="15878" max="15878" width="11.28515625" style="108" customWidth="1"/>
    <col min="15879" max="15879" width="11.85546875" style="108" customWidth="1"/>
    <col min="15880" max="15880" width="11.7109375" style="108" customWidth="1"/>
    <col min="15881" max="15887" width="12.28515625" style="108" customWidth="1"/>
    <col min="15888" max="16129" width="8.85546875" style="108"/>
    <col min="16130" max="16130" width="5" style="108" customWidth="1"/>
    <col min="16131" max="16131" width="10.85546875" style="108" customWidth="1"/>
    <col min="16132" max="16133" width="8.85546875" style="108"/>
    <col min="16134" max="16134" width="11.28515625" style="108" customWidth="1"/>
    <col min="16135" max="16135" width="11.85546875" style="108" customWidth="1"/>
    <col min="16136" max="16136" width="11.7109375" style="108" customWidth="1"/>
    <col min="16137" max="16143" width="12.28515625" style="108" customWidth="1"/>
    <col min="16144" max="16384" width="8.85546875" style="108"/>
  </cols>
  <sheetData>
    <row r="1" spans="1:15" ht="23.45" customHeight="1" x14ac:dyDescent="0.2">
      <c r="B1" s="109"/>
      <c r="C1" s="110"/>
      <c r="D1" s="111"/>
      <c r="E1" s="112"/>
      <c r="F1" s="110"/>
      <c r="G1" s="110"/>
      <c r="H1" s="112"/>
      <c r="I1" s="113"/>
      <c r="J1" s="113"/>
      <c r="K1" s="220" t="s">
        <v>443</v>
      </c>
      <c r="L1" s="220"/>
      <c r="M1" s="220"/>
      <c r="N1" s="220"/>
      <c r="O1" s="220"/>
    </row>
    <row r="2" spans="1:15" ht="46.9" customHeight="1" x14ac:dyDescent="0.2">
      <c r="B2" s="109"/>
      <c r="C2" s="110"/>
      <c r="D2" s="111"/>
      <c r="E2" s="112"/>
      <c r="F2" s="110"/>
      <c r="G2" s="110"/>
      <c r="H2" s="112"/>
      <c r="I2" s="113"/>
      <c r="J2" s="113"/>
      <c r="K2" s="221" t="s">
        <v>529</v>
      </c>
      <c r="L2" s="221"/>
      <c r="M2" s="221"/>
      <c r="N2" s="221"/>
      <c r="O2" s="221"/>
    </row>
    <row r="3" spans="1:15" ht="44.25" customHeight="1" x14ac:dyDescent="0.2">
      <c r="B3" s="222" t="s">
        <v>444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5" ht="12.75" customHeight="1" x14ac:dyDescent="0.2">
      <c r="A4" s="114"/>
      <c r="B4" s="223" t="s">
        <v>1</v>
      </c>
      <c r="C4" s="224"/>
      <c r="D4" s="111"/>
      <c r="E4" s="112"/>
      <c r="F4" s="110"/>
      <c r="G4" s="115"/>
      <c r="H4" s="116"/>
      <c r="I4" s="117"/>
      <c r="J4" s="117"/>
      <c r="K4" s="117"/>
      <c r="L4" s="117"/>
      <c r="M4" s="117"/>
      <c r="N4" s="117"/>
      <c r="O4" s="117"/>
    </row>
    <row r="5" spans="1:15" x14ac:dyDescent="0.2">
      <c r="A5" s="114"/>
      <c r="B5" s="225" t="s">
        <v>2</v>
      </c>
      <c r="C5" s="225"/>
      <c r="D5" s="111"/>
      <c r="E5" s="112"/>
      <c r="F5" s="110"/>
      <c r="G5" s="115"/>
      <c r="H5" s="116"/>
      <c r="I5" s="117"/>
      <c r="J5" s="117"/>
      <c r="K5" s="117"/>
      <c r="L5" s="117"/>
      <c r="M5" s="117"/>
      <c r="N5" s="117"/>
      <c r="O5" s="118" t="s">
        <v>3</v>
      </c>
    </row>
    <row r="6" spans="1:15" s="120" customFormat="1" ht="12" customHeight="1" x14ac:dyDescent="0.2">
      <c r="A6" s="119"/>
      <c r="B6" s="226" t="s">
        <v>445</v>
      </c>
      <c r="C6" s="216" t="s">
        <v>446</v>
      </c>
      <c r="D6" s="216" t="s">
        <v>447</v>
      </c>
      <c r="E6" s="217" t="s">
        <v>90</v>
      </c>
      <c r="F6" s="216" t="s">
        <v>448</v>
      </c>
      <c r="G6" s="216" t="s">
        <v>449</v>
      </c>
      <c r="H6" s="217" t="s">
        <v>450</v>
      </c>
      <c r="I6" s="218" t="s">
        <v>451</v>
      </c>
      <c r="J6" s="218" t="s">
        <v>452</v>
      </c>
      <c r="K6" s="219" t="s">
        <v>453</v>
      </c>
      <c r="L6" s="219"/>
      <c r="M6" s="219"/>
      <c r="N6" s="219"/>
      <c r="O6" s="219"/>
    </row>
    <row r="7" spans="1:15" ht="123.75" customHeight="1" x14ac:dyDescent="0.2">
      <c r="A7" s="114">
        <v>1</v>
      </c>
      <c r="B7" s="226"/>
      <c r="C7" s="216"/>
      <c r="D7" s="216"/>
      <c r="E7" s="217"/>
      <c r="F7" s="216"/>
      <c r="G7" s="216"/>
      <c r="H7" s="217"/>
      <c r="I7" s="218"/>
      <c r="J7" s="218"/>
      <c r="K7" s="121" t="s">
        <v>454</v>
      </c>
      <c r="L7" s="121" t="s">
        <v>455</v>
      </c>
      <c r="M7" s="121" t="s">
        <v>456</v>
      </c>
      <c r="N7" s="121" t="s">
        <v>457</v>
      </c>
      <c r="O7" s="121" t="s">
        <v>458</v>
      </c>
    </row>
    <row r="8" spans="1:15" x14ac:dyDescent="0.2">
      <c r="A8" s="114">
        <v>1</v>
      </c>
      <c r="B8" s="122">
        <v>1</v>
      </c>
      <c r="C8" s="123">
        <v>2</v>
      </c>
      <c r="D8" s="124">
        <v>3</v>
      </c>
      <c r="E8" s="125">
        <v>4</v>
      </c>
      <c r="F8" s="123">
        <v>5</v>
      </c>
      <c r="G8" s="123">
        <v>6</v>
      </c>
      <c r="H8" s="125" t="s">
        <v>459</v>
      </c>
      <c r="I8" s="125">
        <v>8</v>
      </c>
      <c r="J8" s="125">
        <v>9</v>
      </c>
      <c r="K8" s="125">
        <v>10</v>
      </c>
      <c r="L8" s="125">
        <v>11</v>
      </c>
      <c r="M8" s="125">
        <v>12</v>
      </c>
      <c r="N8" s="125">
        <v>13</v>
      </c>
      <c r="O8" s="125">
        <v>14</v>
      </c>
    </row>
    <row r="9" spans="1:15" ht="19.5" x14ac:dyDescent="0.2">
      <c r="A9" s="114">
        <v>0</v>
      </c>
      <c r="B9" s="126" t="s">
        <v>460</v>
      </c>
      <c r="C9" s="127" t="s">
        <v>461</v>
      </c>
      <c r="D9" s="128" t="s">
        <v>83</v>
      </c>
      <c r="E9" s="128" t="s">
        <v>83</v>
      </c>
      <c r="F9" s="127" t="s">
        <v>83</v>
      </c>
      <c r="G9" s="127" t="s">
        <v>101</v>
      </c>
      <c r="H9" s="128" t="s">
        <v>83</v>
      </c>
      <c r="I9" s="129" t="s">
        <v>83</v>
      </c>
      <c r="J9" s="130">
        <v>900000</v>
      </c>
      <c r="K9" s="130">
        <v>900000</v>
      </c>
      <c r="L9" s="130">
        <v>0</v>
      </c>
      <c r="M9" s="130">
        <v>0</v>
      </c>
      <c r="N9" s="130">
        <v>0</v>
      </c>
      <c r="O9" s="130">
        <v>0</v>
      </c>
    </row>
    <row r="10" spans="1:15" ht="99" x14ac:dyDescent="0.2">
      <c r="A10" s="114">
        <v>1</v>
      </c>
      <c r="B10" s="126" t="s">
        <v>462</v>
      </c>
      <c r="C10" s="127" t="s">
        <v>463</v>
      </c>
      <c r="D10" s="128" t="s">
        <v>464</v>
      </c>
      <c r="E10" s="128" t="s">
        <v>83</v>
      </c>
      <c r="F10" s="127" t="s">
        <v>83</v>
      </c>
      <c r="G10" s="127" t="s">
        <v>101</v>
      </c>
      <c r="H10" s="128" t="s">
        <v>465</v>
      </c>
      <c r="I10" s="130">
        <v>12643100</v>
      </c>
      <c r="J10" s="130">
        <v>900000</v>
      </c>
      <c r="K10" s="130">
        <v>900000</v>
      </c>
      <c r="L10" s="130">
        <v>0</v>
      </c>
      <c r="M10" s="130">
        <v>0</v>
      </c>
      <c r="N10" s="130">
        <v>0</v>
      </c>
      <c r="O10" s="130">
        <v>0</v>
      </c>
    </row>
    <row r="11" spans="1:15" ht="68.25" x14ac:dyDescent="0.2">
      <c r="A11" s="114">
        <v>0</v>
      </c>
      <c r="B11" s="126" t="s">
        <v>83</v>
      </c>
      <c r="C11" s="127" t="s">
        <v>83</v>
      </c>
      <c r="D11" s="128" t="s">
        <v>83</v>
      </c>
      <c r="E11" s="128" t="s">
        <v>119</v>
      </c>
      <c r="F11" s="127" t="s">
        <v>122</v>
      </c>
      <c r="G11" s="127" t="s">
        <v>101</v>
      </c>
      <c r="H11" s="128" t="s">
        <v>83</v>
      </c>
      <c r="I11" s="129" t="s">
        <v>83</v>
      </c>
      <c r="J11" s="130">
        <v>900000</v>
      </c>
      <c r="K11" s="130">
        <v>900000</v>
      </c>
      <c r="L11" s="130">
        <v>0</v>
      </c>
      <c r="M11" s="130">
        <v>0</v>
      </c>
      <c r="N11" s="130">
        <v>0</v>
      </c>
      <c r="O11" s="130">
        <v>0</v>
      </c>
    </row>
    <row r="12" spans="1:15" ht="36" x14ac:dyDescent="0.2">
      <c r="A12" s="114">
        <v>1</v>
      </c>
      <c r="B12" s="126" t="s">
        <v>466</v>
      </c>
      <c r="C12" s="127" t="s">
        <v>467</v>
      </c>
      <c r="D12" s="128" t="s">
        <v>83</v>
      </c>
      <c r="E12" s="128" t="s">
        <v>83</v>
      </c>
      <c r="F12" s="127" t="s">
        <v>83</v>
      </c>
      <c r="G12" s="127" t="s">
        <v>140</v>
      </c>
      <c r="H12" s="128" t="s">
        <v>83</v>
      </c>
      <c r="I12" s="129" t="s">
        <v>83</v>
      </c>
      <c r="J12" s="130">
        <v>1200000</v>
      </c>
      <c r="K12" s="130">
        <v>1200000</v>
      </c>
      <c r="L12" s="130">
        <v>0</v>
      </c>
      <c r="M12" s="130">
        <v>0</v>
      </c>
      <c r="N12" s="130">
        <v>0</v>
      </c>
      <c r="O12" s="130">
        <v>0</v>
      </c>
    </row>
    <row r="13" spans="1:15" ht="214.5" customHeight="1" x14ac:dyDescent="0.2">
      <c r="A13" s="114">
        <v>1</v>
      </c>
      <c r="B13" s="126" t="s">
        <v>468</v>
      </c>
      <c r="C13" s="127" t="s">
        <v>469</v>
      </c>
      <c r="D13" s="128" t="s">
        <v>470</v>
      </c>
      <c r="E13" s="128" t="s">
        <v>83</v>
      </c>
      <c r="F13" s="127" t="s">
        <v>83</v>
      </c>
      <c r="G13" s="127" t="s">
        <v>140</v>
      </c>
      <c r="H13" s="128" t="s">
        <v>465</v>
      </c>
      <c r="I13" s="130">
        <v>5719484</v>
      </c>
      <c r="J13" s="130">
        <v>603800</v>
      </c>
      <c r="K13" s="130">
        <v>603800</v>
      </c>
      <c r="L13" s="130">
        <v>0</v>
      </c>
      <c r="M13" s="130">
        <v>0</v>
      </c>
      <c r="N13" s="130">
        <v>0</v>
      </c>
      <c r="O13" s="130">
        <v>0</v>
      </c>
    </row>
    <row r="14" spans="1:15" ht="68.25" x14ac:dyDescent="0.2">
      <c r="A14" s="114">
        <v>0</v>
      </c>
      <c r="B14" s="126" t="s">
        <v>83</v>
      </c>
      <c r="C14" s="127" t="s">
        <v>83</v>
      </c>
      <c r="D14" s="128" t="s">
        <v>83</v>
      </c>
      <c r="E14" s="128" t="s">
        <v>418</v>
      </c>
      <c r="F14" s="127" t="s">
        <v>420</v>
      </c>
      <c r="G14" s="127" t="s">
        <v>140</v>
      </c>
      <c r="H14" s="128" t="s">
        <v>83</v>
      </c>
      <c r="I14" s="129" t="s">
        <v>83</v>
      </c>
      <c r="J14" s="130">
        <v>603800</v>
      </c>
      <c r="K14" s="130">
        <v>603800</v>
      </c>
      <c r="L14" s="130">
        <v>0</v>
      </c>
      <c r="M14" s="130">
        <v>0</v>
      </c>
      <c r="N14" s="130">
        <v>0</v>
      </c>
      <c r="O14" s="130">
        <v>0</v>
      </c>
    </row>
    <row r="15" spans="1:15" ht="180.75" customHeight="1" x14ac:dyDescent="0.2">
      <c r="A15" s="114">
        <v>1</v>
      </c>
      <c r="B15" s="126" t="s">
        <v>471</v>
      </c>
      <c r="C15" s="127" t="s">
        <v>472</v>
      </c>
      <c r="D15" s="128" t="s">
        <v>473</v>
      </c>
      <c r="E15" s="128" t="s">
        <v>83</v>
      </c>
      <c r="F15" s="127" t="s">
        <v>83</v>
      </c>
      <c r="G15" s="127" t="s">
        <v>140</v>
      </c>
      <c r="H15" s="128" t="s">
        <v>465</v>
      </c>
      <c r="I15" s="130">
        <v>5643603</v>
      </c>
      <c r="J15" s="130">
        <v>596200</v>
      </c>
      <c r="K15" s="130">
        <v>596200</v>
      </c>
      <c r="L15" s="130">
        <v>0</v>
      </c>
      <c r="M15" s="130">
        <v>0</v>
      </c>
      <c r="N15" s="130">
        <v>0</v>
      </c>
      <c r="O15" s="130">
        <v>0</v>
      </c>
    </row>
    <row r="16" spans="1:15" ht="68.25" x14ac:dyDescent="0.2">
      <c r="A16" s="114">
        <v>0</v>
      </c>
      <c r="B16" s="126" t="s">
        <v>83</v>
      </c>
      <c r="C16" s="127" t="s">
        <v>83</v>
      </c>
      <c r="D16" s="128" t="s">
        <v>83</v>
      </c>
      <c r="E16" s="128" t="s">
        <v>418</v>
      </c>
      <c r="F16" s="127" t="s">
        <v>420</v>
      </c>
      <c r="G16" s="127" t="s">
        <v>140</v>
      </c>
      <c r="H16" s="128" t="s">
        <v>83</v>
      </c>
      <c r="I16" s="129" t="s">
        <v>83</v>
      </c>
      <c r="J16" s="130">
        <v>596200</v>
      </c>
      <c r="K16" s="130">
        <v>596200</v>
      </c>
      <c r="L16" s="130">
        <v>0</v>
      </c>
      <c r="M16" s="130">
        <v>0</v>
      </c>
      <c r="N16" s="130">
        <v>0</v>
      </c>
      <c r="O16" s="130">
        <v>0</v>
      </c>
    </row>
    <row r="17" spans="1:15" ht="36" x14ac:dyDescent="0.2">
      <c r="A17" s="114">
        <v>1</v>
      </c>
      <c r="B17" s="126" t="s">
        <v>474</v>
      </c>
      <c r="C17" s="127" t="s">
        <v>475</v>
      </c>
      <c r="D17" s="128" t="s">
        <v>83</v>
      </c>
      <c r="E17" s="128" t="s">
        <v>83</v>
      </c>
      <c r="F17" s="127" t="s">
        <v>83</v>
      </c>
      <c r="G17" s="127" t="s">
        <v>140</v>
      </c>
      <c r="H17" s="128" t="s">
        <v>83</v>
      </c>
      <c r="I17" s="129" t="s">
        <v>83</v>
      </c>
      <c r="J17" s="130">
        <v>841207</v>
      </c>
      <c r="K17" s="130">
        <v>841207</v>
      </c>
      <c r="L17" s="130">
        <v>0</v>
      </c>
      <c r="M17" s="130">
        <v>0</v>
      </c>
      <c r="N17" s="130">
        <v>0</v>
      </c>
      <c r="O17" s="130">
        <v>0</v>
      </c>
    </row>
    <row r="18" spans="1:15" ht="87.75" x14ac:dyDescent="0.2">
      <c r="A18" s="114">
        <v>0</v>
      </c>
      <c r="B18" s="126" t="s">
        <v>476</v>
      </c>
      <c r="C18" s="127" t="s">
        <v>545</v>
      </c>
      <c r="D18" s="128" t="s">
        <v>477</v>
      </c>
      <c r="E18" s="128" t="s">
        <v>83</v>
      </c>
      <c r="F18" s="127" t="s">
        <v>83</v>
      </c>
      <c r="G18" s="127" t="s">
        <v>140</v>
      </c>
      <c r="H18" s="128" t="s">
        <v>465</v>
      </c>
      <c r="I18" s="130">
        <v>30841207</v>
      </c>
      <c r="J18" s="130">
        <v>841207</v>
      </c>
      <c r="K18" s="130">
        <v>841207</v>
      </c>
      <c r="L18" s="130">
        <v>0</v>
      </c>
      <c r="M18" s="130">
        <v>0</v>
      </c>
      <c r="N18" s="130">
        <v>0</v>
      </c>
      <c r="O18" s="130">
        <v>0</v>
      </c>
    </row>
    <row r="19" spans="1:15" ht="72" x14ac:dyDescent="0.2">
      <c r="A19" s="114">
        <v>1</v>
      </c>
      <c r="B19" s="126" t="s">
        <v>83</v>
      </c>
      <c r="C19" s="127" t="s">
        <v>83</v>
      </c>
      <c r="D19" s="128" t="s">
        <v>83</v>
      </c>
      <c r="E19" s="128" t="s">
        <v>418</v>
      </c>
      <c r="F19" s="127" t="s">
        <v>420</v>
      </c>
      <c r="G19" s="127" t="s">
        <v>140</v>
      </c>
      <c r="H19" s="128" t="s">
        <v>83</v>
      </c>
      <c r="I19" s="129" t="s">
        <v>83</v>
      </c>
      <c r="J19" s="130">
        <v>841207</v>
      </c>
      <c r="K19" s="130">
        <v>841207</v>
      </c>
      <c r="L19" s="130">
        <v>0</v>
      </c>
      <c r="M19" s="130">
        <v>0</v>
      </c>
      <c r="N19" s="130">
        <v>0</v>
      </c>
      <c r="O19" s="130">
        <v>0</v>
      </c>
    </row>
    <row r="20" spans="1:15" ht="39" x14ac:dyDescent="0.2">
      <c r="A20" s="114">
        <v>0</v>
      </c>
      <c r="B20" s="126" t="s">
        <v>478</v>
      </c>
      <c r="C20" s="127" t="s">
        <v>479</v>
      </c>
      <c r="D20" s="128" t="s">
        <v>83</v>
      </c>
      <c r="E20" s="128" t="s">
        <v>83</v>
      </c>
      <c r="F20" s="127" t="s">
        <v>83</v>
      </c>
      <c r="G20" s="127" t="s">
        <v>140</v>
      </c>
      <c r="H20" s="128" t="s">
        <v>83</v>
      </c>
      <c r="I20" s="129" t="s">
        <v>83</v>
      </c>
      <c r="J20" s="130">
        <v>12400000</v>
      </c>
      <c r="K20" s="130">
        <v>12400000</v>
      </c>
      <c r="L20" s="130">
        <v>0</v>
      </c>
      <c r="M20" s="130">
        <v>0</v>
      </c>
      <c r="N20" s="130">
        <v>0</v>
      </c>
      <c r="O20" s="130">
        <v>0</v>
      </c>
    </row>
    <row r="21" spans="1:15" ht="144" customHeight="1" x14ac:dyDescent="0.2">
      <c r="A21" s="114">
        <v>1</v>
      </c>
      <c r="B21" s="126" t="s">
        <v>480</v>
      </c>
      <c r="C21" s="127" t="s">
        <v>481</v>
      </c>
      <c r="D21" s="128" t="s">
        <v>482</v>
      </c>
      <c r="E21" s="128" t="s">
        <v>83</v>
      </c>
      <c r="F21" s="127" t="s">
        <v>83</v>
      </c>
      <c r="G21" s="127" t="s">
        <v>140</v>
      </c>
      <c r="H21" s="128" t="s">
        <v>465</v>
      </c>
      <c r="I21" s="130">
        <v>187900</v>
      </c>
      <c r="J21" s="130">
        <v>20000</v>
      </c>
      <c r="K21" s="130">
        <v>20000</v>
      </c>
      <c r="L21" s="130">
        <v>0</v>
      </c>
      <c r="M21" s="130">
        <v>0</v>
      </c>
      <c r="N21" s="130">
        <v>0</v>
      </c>
      <c r="O21" s="130">
        <v>0</v>
      </c>
    </row>
    <row r="22" spans="1:15" ht="168.75" customHeight="1" x14ac:dyDescent="0.2">
      <c r="A22" s="114">
        <v>0</v>
      </c>
      <c r="B22" s="126" t="s">
        <v>83</v>
      </c>
      <c r="C22" s="127" t="s">
        <v>83</v>
      </c>
      <c r="D22" s="128" t="s">
        <v>83</v>
      </c>
      <c r="E22" s="128" t="s">
        <v>170</v>
      </c>
      <c r="F22" s="127" t="s">
        <v>172</v>
      </c>
      <c r="G22" s="127" t="s">
        <v>140</v>
      </c>
      <c r="H22" s="128" t="s">
        <v>83</v>
      </c>
      <c r="I22" s="129" t="s">
        <v>83</v>
      </c>
      <c r="J22" s="130">
        <v>20000</v>
      </c>
      <c r="K22" s="130">
        <v>20000</v>
      </c>
      <c r="L22" s="130">
        <v>0</v>
      </c>
      <c r="M22" s="130">
        <v>0</v>
      </c>
      <c r="N22" s="130">
        <v>0</v>
      </c>
      <c r="O22" s="130">
        <v>0</v>
      </c>
    </row>
    <row r="23" spans="1:15" ht="111" customHeight="1" x14ac:dyDescent="0.2">
      <c r="A23" s="114">
        <v>1</v>
      </c>
      <c r="B23" s="126" t="s">
        <v>483</v>
      </c>
      <c r="C23" s="127" t="s">
        <v>484</v>
      </c>
      <c r="D23" s="128" t="s">
        <v>485</v>
      </c>
      <c r="E23" s="128" t="s">
        <v>83</v>
      </c>
      <c r="F23" s="127" t="s">
        <v>83</v>
      </c>
      <c r="G23" s="127" t="s">
        <v>140</v>
      </c>
      <c r="H23" s="128" t="s">
        <v>465</v>
      </c>
      <c r="I23" s="130">
        <v>93950</v>
      </c>
      <c r="J23" s="130">
        <v>10000</v>
      </c>
      <c r="K23" s="130">
        <v>10000</v>
      </c>
      <c r="L23" s="130">
        <v>0</v>
      </c>
      <c r="M23" s="130">
        <v>0</v>
      </c>
      <c r="N23" s="130">
        <v>0</v>
      </c>
      <c r="O23" s="130">
        <v>0</v>
      </c>
    </row>
    <row r="24" spans="1:15" ht="126.75" x14ac:dyDescent="0.2">
      <c r="A24" s="114">
        <v>0</v>
      </c>
      <c r="B24" s="126" t="s">
        <v>83</v>
      </c>
      <c r="C24" s="127" t="s">
        <v>83</v>
      </c>
      <c r="D24" s="128" t="s">
        <v>83</v>
      </c>
      <c r="E24" s="128" t="s">
        <v>170</v>
      </c>
      <c r="F24" s="127" t="s">
        <v>172</v>
      </c>
      <c r="G24" s="127" t="s">
        <v>140</v>
      </c>
      <c r="H24" s="128" t="s">
        <v>83</v>
      </c>
      <c r="I24" s="129" t="s">
        <v>83</v>
      </c>
      <c r="J24" s="130">
        <v>10000</v>
      </c>
      <c r="K24" s="130">
        <v>10000</v>
      </c>
      <c r="L24" s="130">
        <v>0</v>
      </c>
      <c r="M24" s="130">
        <v>0</v>
      </c>
      <c r="N24" s="130">
        <v>0</v>
      </c>
      <c r="O24" s="130">
        <v>0</v>
      </c>
    </row>
    <row r="25" spans="1:15" ht="108" x14ac:dyDescent="0.2">
      <c r="A25" s="114">
        <v>1</v>
      </c>
      <c r="B25" s="126" t="s">
        <v>486</v>
      </c>
      <c r="C25" s="127" t="s">
        <v>487</v>
      </c>
      <c r="D25" s="128" t="s">
        <v>488</v>
      </c>
      <c r="E25" s="128" t="s">
        <v>83</v>
      </c>
      <c r="F25" s="127" t="s">
        <v>83</v>
      </c>
      <c r="G25" s="127" t="s">
        <v>140</v>
      </c>
      <c r="H25" s="128" t="s">
        <v>465</v>
      </c>
      <c r="I25" s="130">
        <v>187900</v>
      </c>
      <c r="J25" s="130">
        <v>20000</v>
      </c>
      <c r="K25" s="130">
        <v>20000</v>
      </c>
      <c r="L25" s="130">
        <v>0</v>
      </c>
      <c r="M25" s="130">
        <v>0</v>
      </c>
      <c r="N25" s="130">
        <v>0</v>
      </c>
      <c r="O25" s="130">
        <v>0</v>
      </c>
    </row>
    <row r="26" spans="1:15" ht="163.5" customHeight="1" x14ac:dyDescent="0.2">
      <c r="A26" s="114">
        <v>0</v>
      </c>
      <c r="B26" s="126" t="s">
        <v>83</v>
      </c>
      <c r="C26" s="127" t="s">
        <v>83</v>
      </c>
      <c r="D26" s="128" t="s">
        <v>83</v>
      </c>
      <c r="E26" s="128" t="s">
        <v>170</v>
      </c>
      <c r="F26" s="127" t="s">
        <v>172</v>
      </c>
      <c r="G26" s="127" t="s">
        <v>140</v>
      </c>
      <c r="H26" s="128" t="s">
        <v>83</v>
      </c>
      <c r="I26" s="129" t="s">
        <v>83</v>
      </c>
      <c r="J26" s="130">
        <v>20000</v>
      </c>
      <c r="K26" s="130">
        <v>20000</v>
      </c>
      <c r="L26" s="130">
        <v>0</v>
      </c>
      <c r="M26" s="130">
        <v>0</v>
      </c>
      <c r="N26" s="130">
        <v>0</v>
      </c>
      <c r="O26" s="130">
        <v>0</v>
      </c>
    </row>
    <row r="27" spans="1:15" ht="108" x14ac:dyDescent="0.2">
      <c r="A27" s="114">
        <v>1</v>
      </c>
      <c r="B27" s="126" t="s">
        <v>489</v>
      </c>
      <c r="C27" s="127" t="s">
        <v>490</v>
      </c>
      <c r="D27" s="128" t="s">
        <v>491</v>
      </c>
      <c r="E27" s="128" t="s">
        <v>83</v>
      </c>
      <c r="F27" s="127" t="s">
        <v>83</v>
      </c>
      <c r="G27" s="127" t="s">
        <v>140</v>
      </c>
      <c r="H27" s="128" t="s">
        <v>465</v>
      </c>
      <c r="I27" s="130">
        <v>187900</v>
      </c>
      <c r="J27" s="130">
        <v>20000</v>
      </c>
      <c r="K27" s="130">
        <v>20000</v>
      </c>
      <c r="L27" s="130">
        <v>0</v>
      </c>
      <c r="M27" s="130">
        <v>0</v>
      </c>
      <c r="N27" s="130">
        <v>0</v>
      </c>
      <c r="O27" s="130">
        <v>0</v>
      </c>
    </row>
    <row r="28" spans="1:15" ht="126.75" x14ac:dyDescent="0.2">
      <c r="A28" s="114">
        <v>0</v>
      </c>
      <c r="B28" s="126" t="s">
        <v>83</v>
      </c>
      <c r="C28" s="127" t="s">
        <v>83</v>
      </c>
      <c r="D28" s="128" t="s">
        <v>83</v>
      </c>
      <c r="E28" s="128" t="s">
        <v>170</v>
      </c>
      <c r="F28" s="127" t="s">
        <v>172</v>
      </c>
      <c r="G28" s="127" t="s">
        <v>140</v>
      </c>
      <c r="H28" s="128" t="s">
        <v>83</v>
      </c>
      <c r="I28" s="129" t="s">
        <v>83</v>
      </c>
      <c r="J28" s="130">
        <v>20000</v>
      </c>
      <c r="K28" s="130">
        <v>20000</v>
      </c>
      <c r="L28" s="130">
        <v>0</v>
      </c>
      <c r="M28" s="130">
        <v>0</v>
      </c>
      <c r="N28" s="130">
        <v>0</v>
      </c>
      <c r="O28" s="130">
        <v>0</v>
      </c>
    </row>
    <row r="29" spans="1:15" ht="144" customHeight="1" x14ac:dyDescent="0.2">
      <c r="A29" s="114">
        <v>1</v>
      </c>
      <c r="B29" s="126" t="s">
        <v>492</v>
      </c>
      <c r="C29" s="127" t="s">
        <v>493</v>
      </c>
      <c r="D29" s="128" t="s">
        <v>494</v>
      </c>
      <c r="E29" s="128" t="s">
        <v>83</v>
      </c>
      <c r="F29" s="127" t="s">
        <v>83</v>
      </c>
      <c r="G29" s="127" t="s">
        <v>140</v>
      </c>
      <c r="H29" s="128" t="s">
        <v>465</v>
      </c>
      <c r="I29" s="130">
        <v>187900</v>
      </c>
      <c r="J29" s="130">
        <v>20000</v>
      </c>
      <c r="K29" s="130">
        <v>20000</v>
      </c>
      <c r="L29" s="130">
        <v>0</v>
      </c>
      <c r="M29" s="130">
        <v>0</v>
      </c>
      <c r="N29" s="130">
        <v>0</v>
      </c>
      <c r="O29" s="130">
        <v>0</v>
      </c>
    </row>
    <row r="30" spans="1:15" ht="126.75" x14ac:dyDescent="0.2">
      <c r="A30" s="114">
        <v>0</v>
      </c>
      <c r="B30" s="126" t="s">
        <v>83</v>
      </c>
      <c r="C30" s="127" t="s">
        <v>83</v>
      </c>
      <c r="D30" s="128" t="s">
        <v>83</v>
      </c>
      <c r="E30" s="128" t="s">
        <v>170</v>
      </c>
      <c r="F30" s="127" t="s">
        <v>172</v>
      </c>
      <c r="G30" s="127" t="s">
        <v>140</v>
      </c>
      <c r="H30" s="128" t="s">
        <v>83</v>
      </c>
      <c r="I30" s="129" t="s">
        <v>83</v>
      </c>
      <c r="J30" s="130">
        <v>20000</v>
      </c>
      <c r="K30" s="130">
        <v>20000</v>
      </c>
      <c r="L30" s="130">
        <v>0</v>
      </c>
      <c r="M30" s="130">
        <v>0</v>
      </c>
      <c r="N30" s="130">
        <v>0</v>
      </c>
      <c r="O30" s="130">
        <v>0</v>
      </c>
    </row>
    <row r="31" spans="1:15" ht="108" x14ac:dyDescent="0.2">
      <c r="A31" s="114">
        <v>1</v>
      </c>
      <c r="B31" s="126" t="s">
        <v>495</v>
      </c>
      <c r="C31" s="127" t="s">
        <v>496</v>
      </c>
      <c r="D31" s="128" t="s">
        <v>497</v>
      </c>
      <c r="E31" s="128" t="s">
        <v>83</v>
      </c>
      <c r="F31" s="127" t="s">
        <v>83</v>
      </c>
      <c r="G31" s="127" t="s">
        <v>140</v>
      </c>
      <c r="H31" s="128" t="s">
        <v>465</v>
      </c>
      <c r="I31" s="130">
        <v>93950</v>
      </c>
      <c r="J31" s="130">
        <v>10000</v>
      </c>
      <c r="K31" s="130">
        <v>10000</v>
      </c>
      <c r="L31" s="130">
        <v>0</v>
      </c>
      <c r="M31" s="130">
        <v>0</v>
      </c>
      <c r="N31" s="130">
        <v>0</v>
      </c>
      <c r="O31" s="130">
        <v>0</v>
      </c>
    </row>
    <row r="32" spans="1:15" ht="174.75" customHeight="1" x14ac:dyDescent="0.2">
      <c r="A32" s="114">
        <v>0</v>
      </c>
      <c r="B32" s="126" t="s">
        <v>83</v>
      </c>
      <c r="C32" s="127" t="s">
        <v>83</v>
      </c>
      <c r="D32" s="128" t="s">
        <v>83</v>
      </c>
      <c r="E32" s="128" t="s">
        <v>170</v>
      </c>
      <c r="F32" s="127" t="s">
        <v>172</v>
      </c>
      <c r="G32" s="127" t="s">
        <v>140</v>
      </c>
      <c r="H32" s="128" t="s">
        <v>83</v>
      </c>
      <c r="I32" s="129" t="s">
        <v>83</v>
      </c>
      <c r="J32" s="130">
        <v>10000</v>
      </c>
      <c r="K32" s="130">
        <v>10000</v>
      </c>
      <c r="L32" s="130">
        <v>0</v>
      </c>
      <c r="M32" s="130">
        <v>0</v>
      </c>
      <c r="N32" s="130">
        <v>0</v>
      </c>
      <c r="O32" s="130">
        <v>0</v>
      </c>
    </row>
    <row r="33" spans="1:15" ht="142.5" customHeight="1" x14ac:dyDescent="0.2">
      <c r="A33" s="114">
        <v>1</v>
      </c>
      <c r="B33" s="126" t="s">
        <v>498</v>
      </c>
      <c r="C33" s="127" t="s">
        <v>499</v>
      </c>
      <c r="D33" s="128" t="s">
        <v>500</v>
      </c>
      <c r="E33" s="128" t="s">
        <v>83</v>
      </c>
      <c r="F33" s="127" t="s">
        <v>83</v>
      </c>
      <c r="G33" s="127" t="s">
        <v>140</v>
      </c>
      <c r="H33" s="128" t="s">
        <v>465</v>
      </c>
      <c r="I33" s="130">
        <v>187900</v>
      </c>
      <c r="J33" s="130">
        <v>20000</v>
      </c>
      <c r="K33" s="130">
        <v>20000</v>
      </c>
      <c r="L33" s="130">
        <v>0</v>
      </c>
      <c r="M33" s="130">
        <v>0</v>
      </c>
      <c r="N33" s="130">
        <v>0</v>
      </c>
      <c r="O33" s="130">
        <v>0</v>
      </c>
    </row>
    <row r="34" spans="1:15" ht="126.75" x14ac:dyDescent="0.2">
      <c r="A34" s="114">
        <v>0</v>
      </c>
      <c r="B34" s="126" t="s">
        <v>83</v>
      </c>
      <c r="C34" s="127" t="s">
        <v>83</v>
      </c>
      <c r="D34" s="128" t="s">
        <v>83</v>
      </c>
      <c r="E34" s="128" t="s">
        <v>170</v>
      </c>
      <c r="F34" s="127" t="s">
        <v>172</v>
      </c>
      <c r="G34" s="127" t="s">
        <v>140</v>
      </c>
      <c r="H34" s="128" t="s">
        <v>83</v>
      </c>
      <c r="I34" s="129" t="s">
        <v>83</v>
      </c>
      <c r="J34" s="130">
        <v>20000</v>
      </c>
      <c r="K34" s="130">
        <v>20000</v>
      </c>
      <c r="L34" s="130">
        <v>0</v>
      </c>
      <c r="M34" s="130">
        <v>0</v>
      </c>
      <c r="N34" s="130">
        <v>0</v>
      </c>
      <c r="O34" s="130">
        <v>0</v>
      </c>
    </row>
    <row r="35" spans="1:15" ht="99" x14ac:dyDescent="0.2">
      <c r="A35" s="114">
        <v>1</v>
      </c>
      <c r="B35" s="126" t="s">
        <v>501</v>
      </c>
      <c r="C35" s="127" t="s">
        <v>502</v>
      </c>
      <c r="D35" s="128" t="s">
        <v>503</v>
      </c>
      <c r="E35" s="128" t="s">
        <v>83</v>
      </c>
      <c r="F35" s="127" t="s">
        <v>83</v>
      </c>
      <c r="G35" s="127" t="s">
        <v>140</v>
      </c>
      <c r="H35" s="128" t="s">
        <v>465</v>
      </c>
      <c r="I35" s="130">
        <v>93950</v>
      </c>
      <c r="J35" s="130">
        <v>10000</v>
      </c>
      <c r="K35" s="130">
        <v>10000</v>
      </c>
      <c r="L35" s="130">
        <v>0</v>
      </c>
      <c r="M35" s="130">
        <v>0</v>
      </c>
      <c r="N35" s="130">
        <v>0</v>
      </c>
      <c r="O35" s="130">
        <v>0</v>
      </c>
    </row>
    <row r="36" spans="1:15" ht="126.75" x14ac:dyDescent="0.2">
      <c r="A36" s="114">
        <v>0</v>
      </c>
      <c r="B36" s="126" t="s">
        <v>83</v>
      </c>
      <c r="C36" s="127" t="s">
        <v>83</v>
      </c>
      <c r="D36" s="128" t="s">
        <v>83</v>
      </c>
      <c r="E36" s="128" t="s">
        <v>170</v>
      </c>
      <c r="F36" s="127" t="s">
        <v>172</v>
      </c>
      <c r="G36" s="127" t="s">
        <v>140</v>
      </c>
      <c r="H36" s="128" t="s">
        <v>83</v>
      </c>
      <c r="I36" s="129" t="s">
        <v>83</v>
      </c>
      <c r="J36" s="130">
        <v>10000</v>
      </c>
      <c r="K36" s="130">
        <v>10000</v>
      </c>
      <c r="L36" s="130">
        <v>0</v>
      </c>
      <c r="M36" s="130">
        <v>0</v>
      </c>
      <c r="N36" s="130">
        <v>0</v>
      </c>
      <c r="O36" s="130">
        <v>0</v>
      </c>
    </row>
    <row r="37" spans="1:15" ht="108" x14ac:dyDescent="0.2">
      <c r="A37" s="114">
        <v>1</v>
      </c>
      <c r="B37" s="126" t="s">
        <v>504</v>
      </c>
      <c r="C37" s="127" t="s">
        <v>505</v>
      </c>
      <c r="D37" s="128" t="s">
        <v>506</v>
      </c>
      <c r="E37" s="128" t="s">
        <v>83</v>
      </c>
      <c r="F37" s="127" t="s">
        <v>83</v>
      </c>
      <c r="G37" s="127" t="s">
        <v>140</v>
      </c>
      <c r="H37" s="128" t="s">
        <v>465</v>
      </c>
      <c r="I37" s="130">
        <v>93950</v>
      </c>
      <c r="J37" s="130">
        <v>10000</v>
      </c>
      <c r="K37" s="130">
        <v>10000</v>
      </c>
      <c r="L37" s="130">
        <v>0</v>
      </c>
      <c r="M37" s="130">
        <v>0</v>
      </c>
      <c r="N37" s="130">
        <v>0</v>
      </c>
      <c r="O37" s="130">
        <v>0</v>
      </c>
    </row>
    <row r="38" spans="1:15" ht="175.5" customHeight="1" x14ac:dyDescent="0.2">
      <c r="A38" s="114">
        <v>0</v>
      </c>
      <c r="B38" s="126" t="s">
        <v>83</v>
      </c>
      <c r="C38" s="127" t="s">
        <v>83</v>
      </c>
      <c r="D38" s="128" t="s">
        <v>83</v>
      </c>
      <c r="E38" s="128" t="s">
        <v>170</v>
      </c>
      <c r="F38" s="127" t="s">
        <v>172</v>
      </c>
      <c r="G38" s="127" t="s">
        <v>140</v>
      </c>
      <c r="H38" s="128" t="s">
        <v>83</v>
      </c>
      <c r="I38" s="129" t="s">
        <v>83</v>
      </c>
      <c r="J38" s="130">
        <v>10000</v>
      </c>
      <c r="K38" s="130">
        <v>10000</v>
      </c>
      <c r="L38" s="130">
        <v>0</v>
      </c>
      <c r="M38" s="130">
        <v>0</v>
      </c>
      <c r="N38" s="130">
        <v>0</v>
      </c>
      <c r="O38" s="130">
        <v>0</v>
      </c>
    </row>
    <row r="39" spans="1:15" ht="99" x14ac:dyDescent="0.2">
      <c r="A39" s="114">
        <v>1</v>
      </c>
      <c r="B39" s="126" t="s">
        <v>507</v>
      </c>
      <c r="C39" s="127" t="s">
        <v>508</v>
      </c>
      <c r="D39" s="128" t="s">
        <v>509</v>
      </c>
      <c r="E39" s="128" t="s">
        <v>83</v>
      </c>
      <c r="F39" s="127" t="s">
        <v>83</v>
      </c>
      <c r="G39" s="127" t="s">
        <v>140</v>
      </c>
      <c r="H39" s="128" t="s">
        <v>465</v>
      </c>
      <c r="I39" s="130">
        <v>375800</v>
      </c>
      <c r="J39" s="130">
        <v>40000</v>
      </c>
      <c r="K39" s="130">
        <v>40000</v>
      </c>
      <c r="L39" s="130">
        <v>0</v>
      </c>
      <c r="M39" s="130">
        <v>0</v>
      </c>
      <c r="N39" s="130">
        <v>0</v>
      </c>
      <c r="O39" s="130">
        <v>0</v>
      </c>
    </row>
    <row r="40" spans="1:15" ht="126" x14ac:dyDescent="0.2">
      <c r="A40" s="114">
        <v>1</v>
      </c>
      <c r="B40" s="126" t="s">
        <v>83</v>
      </c>
      <c r="C40" s="127" t="s">
        <v>83</v>
      </c>
      <c r="D40" s="128" t="s">
        <v>83</v>
      </c>
      <c r="E40" s="128" t="s">
        <v>170</v>
      </c>
      <c r="F40" s="127" t="s">
        <v>172</v>
      </c>
      <c r="G40" s="127" t="s">
        <v>140</v>
      </c>
      <c r="H40" s="128" t="s">
        <v>83</v>
      </c>
      <c r="I40" s="129" t="s">
        <v>83</v>
      </c>
      <c r="J40" s="130">
        <v>40000</v>
      </c>
      <c r="K40" s="130">
        <v>40000</v>
      </c>
      <c r="L40" s="130">
        <v>0</v>
      </c>
      <c r="M40" s="130">
        <v>0</v>
      </c>
      <c r="N40" s="130">
        <v>0</v>
      </c>
      <c r="O40" s="130">
        <v>0</v>
      </c>
    </row>
    <row r="41" spans="1:15" ht="68.25" x14ac:dyDescent="0.2">
      <c r="A41" s="114">
        <v>0</v>
      </c>
      <c r="B41" s="126" t="s">
        <v>510</v>
      </c>
      <c r="C41" s="127" t="s">
        <v>511</v>
      </c>
      <c r="D41" s="128" t="s">
        <v>512</v>
      </c>
      <c r="E41" s="128" t="s">
        <v>83</v>
      </c>
      <c r="F41" s="127" t="s">
        <v>83</v>
      </c>
      <c r="G41" s="127" t="s">
        <v>140</v>
      </c>
      <c r="H41" s="128" t="s">
        <v>465</v>
      </c>
      <c r="I41" s="130">
        <v>12000000</v>
      </c>
      <c r="J41" s="130">
        <v>1200000</v>
      </c>
      <c r="K41" s="130">
        <v>1200000</v>
      </c>
      <c r="L41" s="130">
        <v>0</v>
      </c>
      <c r="M41" s="130">
        <v>0</v>
      </c>
      <c r="N41" s="130">
        <v>0</v>
      </c>
      <c r="O41" s="130">
        <v>0</v>
      </c>
    </row>
    <row r="42" spans="1:15" ht="107.25" x14ac:dyDescent="0.2">
      <c r="B42" s="126" t="s">
        <v>83</v>
      </c>
      <c r="C42" s="127" t="s">
        <v>83</v>
      </c>
      <c r="D42" s="128" t="s">
        <v>83</v>
      </c>
      <c r="E42" s="128" t="s">
        <v>173</v>
      </c>
      <c r="F42" s="127" t="s">
        <v>175</v>
      </c>
      <c r="G42" s="127" t="s">
        <v>140</v>
      </c>
      <c r="H42" s="128" t="s">
        <v>83</v>
      </c>
      <c r="I42" s="129" t="s">
        <v>83</v>
      </c>
      <c r="J42" s="130">
        <v>1200000</v>
      </c>
      <c r="K42" s="130">
        <v>1200000</v>
      </c>
      <c r="L42" s="130">
        <v>0</v>
      </c>
      <c r="M42" s="130">
        <v>0</v>
      </c>
      <c r="N42" s="130">
        <v>0</v>
      </c>
      <c r="O42" s="130">
        <v>0</v>
      </c>
    </row>
    <row r="43" spans="1:15" ht="195" customHeight="1" x14ac:dyDescent="0.2">
      <c r="B43" s="126" t="s">
        <v>513</v>
      </c>
      <c r="C43" s="127" t="s">
        <v>514</v>
      </c>
      <c r="D43" s="128" t="s">
        <v>515</v>
      </c>
      <c r="E43" s="128" t="s">
        <v>83</v>
      </c>
      <c r="F43" s="127" t="s">
        <v>83</v>
      </c>
      <c r="G43" s="127" t="s">
        <v>140</v>
      </c>
      <c r="H43" s="128" t="s">
        <v>465</v>
      </c>
      <c r="I43" s="130">
        <v>110000000</v>
      </c>
      <c r="J43" s="130">
        <v>11000000</v>
      </c>
      <c r="K43" s="130">
        <v>11000000</v>
      </c>
      <c r="L43" s="130">
        <v>0</v>
      </c>
      <c r="M43" s="130">
        <v>0</v>
      </c>
      <c r="N43" s="130">
        <v>0</v>
      </c>
      <c r="O43" s="130">
        <v>0</v>
      </c>
    </row>
    <row r="44" spans="1:15" ht="87.75" x14ac:dyDescent="0.2">
      <c r="B44" s="126" t="s">
        <v>83</v>
      </c>
      <c r="C44" s="127" t="s">
        <v>83</v>
      </c>
      <c r="D44" s="128" t="s">
        <v>83</v>
      </c>
      <c r="E44" s="128" t="s">
        <v>176</v>
      </c>
      <c r="F44" s="127" t="s">
        <v>178</v>
      </c>
      <c r="G44" s="127" t="s">
        <v>140</v>
      </c>
      <c r="H44" s="128" t="s">
        <v>83</v>
      </c>
      <c r="I44" s="129" t="s">
        <v>83</v>
      </c>
      <c r="J44" s="130">
        <v>11000000</v>
      </c>
      <c r="K44" s="130">
        <v>11000000</v>
      </c>
      <c r="L44" s="130">
        <v>0</v>
      </c>
      <c r="M44" s="130">
        <v>0</v>
      </c>
      <c r="N44" s="130">
        <v>0</v>
      </c>
      <c r="O44" s="130">
        <v>0</v>
      </c>
    </row>
    <row r="45" spans="1:15" ht="107.25" x14ac:dyDescent="0.2">
      <c r="B45" s="126" t="s">
        <v>516</v>
      </c>
      <c r="C45" s="127" t="s">
        <v>517</v>
      </c>
      <c r="D45" s="128" t="s">
        <v>518</v>
      </c>
      <c r="E45" s="128" t="s">
        <v>83</v>
      </c>
      <c r="F45" s="127" t="s">
        <v>83</v>
      </c>
      <c r="G45" s="127" t="s">
        <v>140</v>
      </c>
      <c r="H45" s="128" t="s">
        <v>465</v>
      </c>
      <c r="I45" s="130">
        <v>187900</v>
      </c>
      <c r="J45" s="130">
        <v>20000</v>
      </c>
      <c r="K45" s="130">
        <v>20000</v>
      </c>
      <c r="L45" s="130">
        <v>0</v>
      </c>
      <c r="M45" s="130">
        <v>0</v>
      </c>
      <c r="N45" s="130">
        <v>0</v>
      </c>
      <c r="O45" s="130">
        <v>0</v>
      </c>
    </row>
    <row r="46" spans="1:15" ht="171" customHeight="1" x14ac:dyDescent="0.2">
      <c r="B46" s="126" t="s">
        <v>83</v>
      </c>
      <c r="C46" s="127" t="s">
        <v>83</v>
      </c>
      <c r="D46" s="128" t="s">
        <v>83</v>
      </c>
      <c r="E46" s="128" t="s">
        <v>170</v>
      </c>
      <c r="F46" s="127" t="s">
        <v>172</v>
      </c>
      <c r="G46" s="127" t="s">
        <v>140</v>
      </c>
      <c r="H46" s="128" t="s">
        <v>83</v>
      </c>
      <c r="I46" s="129" t="s">
        <v>83</v>
      </c>
      <c r="J46" s="130">
        <v>20000</v>
      </c>
      <c r="K46" s="130">
        <v>20000</v>
      </c>
      <c r="L46" s="130">
        <v>0</v>
      </c>
      <c r="M46" s="130">
        <v>0</v>
      </c>
      <c r="N46" s="130">
        <v>0</v>
      </c>
      <c r="O46" s="130">
        <v>0</v>
      </c>
    </row>
    <row r="47" spans="1:15" ht="66.75" customHeight="1" x14ac:dyDescent="0.2">
      <c r="B47" s="126" t="s">
        <v>519</v>
      </c>
      <c r="C47" s="127" t="s">
        <v>475</v>
      </c>
      <c r="D47" s="128" t="s">
        <v>83</v>
      </c>
      <c r="E47" s="128" t="s">
        <v>83</v>
      </c>
      <c r="F47" s="127" t="s">
        <v>83</v>
      </c>
      <c r="G47" s="127" t="s">
        <v>251</v>
      </c>
      <c r="H47" s="128" t="s">
        <v>83</v>
      </c>
      <c r="I47" s="129" t="s">
        <v>83</v>
      </c>
      <c r="J47" s="130">
        <v>1022438</v>
      </c>
      <c r="K47" s="130">
        <v>1022438</v>
      </c>
      <c r="L47" s="130">
        <v>0</v>
      </c>
      <c r="M47" s="130">
        <v>0</v>
      </c>
      <c r="N47" s="130">
        <v>0</v>
      </c>
      <c r="O47" s="130">
        <v>0</v>
      </c>
    </row>
    <row r="48" spans="1:15" ht="84" customHeight="1" x14ac:dyDescent="0.2">
      <c r="B48" s="126" t="s">
        <v>520</v>
      </c>
      <c r="C48" s="127" t="s">
        <v>521</v>
      </c>
      <c r="D48" s="128" t="s">
        <v>522</v>
      </c>
      <c r="E48" s="128" t="s">
        <v>83</v>
      </c>
      <c r="F48" s="127" t="s">
        <v>83</v>
      </c>
      <c r="G48" s="127" t="s">
        <v>251</v>
      </c>
      <c r="H48" s="128" t="s">
        <v>465</v>
      </c>
      <c r="I48" s="130">
        <v>36762438</v>
      </c>
      <c r="J48" s="130">
        <v>1022438</v>
      </c>
      <c r="K48" s="130">
        <v>1022438</v>
      </c>
      <c r="L48" s="130">
        <v>0</v>
      </c>
      <c r="M48" s="130">
        <v>0</v>
      </c>
      <c r="N48" s="130">
        <v>0</v>
      </c>
      <c r="O48" s="130">
        <v>0</v>
      </c>
    </row>
    <row r="49" spans="2:15" ht="87.75" x14ac:dyDescent="0.2">
      <c r="B49" s="126" t="s">
        <v>83</v>
      </c>
      <c r="C49" s="127" t="s">
        <v>83</v>
      </c>
      <c r="D49" s="128" t="s">
        <v>83</v>
      </c>
      <c r="E49" s="128" t="s">
        <v>424</v>
      </c>
      <c r="F49" s="127" t="s">
        <v>427</v>
      </c>
      <c r="G49" s="127" t="s">
        <v>251</v>
      </c>
      <c r="H49" s="128" t="s">
        <v>83</v>
      </c>
      <c r="I49" s="129" t="s">
        <v>83</v>
      </c>
      <c r="J49" s="130">
        <v>1022438</v>
      </c>
      <c r="K49" s="130">
        <v>1022438</v>
      </c>
      <c r="L49" s="130">
        <v>0</v>
      </c>
      <c r="M49" s="130">
        <v>0</v>
      </c>
      <c r="N49" s="130">
        <v>0</v>
      </c>
      <c r="O49" s="130">
        <v>0</v>
      </c>
    </row>
    <row r="50" spans="2:15" ht="39" x14ac:dyDescent="0.2">
      <c r="B50" s="126" t="s">
        <v>523</v>
      </c>
      <c r="C50" s="127" t="s">
        <v>524</v>
      </c>
      <c r="D50" s="128" t="s">
        <v>83</v>
      </c>
      <c r="E50" s="128" t="s">
        <v>83</v>
      </c>
      <c r="F50" s="127" t="s">
        <v>83</v>
      </c>
      <c r="G50" s="127" t="s">
        <v>286</v>
      </c>
      <c r="H50" s="128" t="s">
        <v>83</v>
      </c>
      <c r="I50" s="129" t="s">
        <v>83</v>
      </c>
      <c r="J50" s="130">
        <v>900000</v>
      </c>
      <c r="K50" s="130">
        <v>900000</v>
      </c>
      <c r="L50" s="130">
        <v>0</v>
      </c>
      <c r="M50" s="130">
        <v>0</v>
      </c>
      <c r="N50" s="130">
        <v>0</v>
      </c>
      <c r="O50" s="130">
        <v>0</v>
      </c>
    </row>
    <row r="51" spans="2:15" ht="132" customHeight="1" x14ac:dyDescent="0.2">
      <c r="B51" s="126" t="s">
        <v>525</v>
      </c>
      <c r="C51" s="127" t="s">
        <v>526</v>
      </c>
      <c r="D51" s="128" t="s">
        <v>527</v>
      </c>
      <c r="E51" s="128" t="s">
        <v>83</v>
      </c>
      <c r="F51" s="127" t="s">
        <v>83</v>
      </c>
      <c r="G51" s="127" t="s">
        <v>286</v>
      </c>
      <c r="H51" s="128" t="s">
        <v>528</v>
      </c>
      <c r="I51" s="130">
        <v>45000000</v>
      </c>
      <c r="J51" s="130">
        <v>900000</v>
      </c>
      <c r="K51" s="130">
        <v>900000</v>
      </c>
      <c r="L51" s="130">
        <v>0</v>
      </c>
      <c r="M51" s="130">
        <v>0</v>
      </c>
      <c r="N51" s="130">
        <v>0</v>
      </c>
      <c r="O51" s="130">
        <v>0</v>
      </c>
    </row>
    <row r="52" spans="2:15" ht="99.75" customHeight="1" x14ac:dyDescent="0.2">
      <c r="B52" s="126" t="s">
        <v>83</v>
      </c>
      <c r="C52" s="127" t="s">
        <v>83</v>
      </c>
      <c r="D52" s="128" t="s">
        <v>83</v>
      </c>
      <c r="E52" s="128" t="s">
        <v>428</v>
      </c>
      <c r="F52" s="127" t="s">
        <v>430</v>
      </c>
      <c r="G52" s="127" t="s">
        <v>286</v>
      </c>
      <c r="H52" s="128" t="s">
        <v>83</v>
      </c>
      <c r="I52" s="129" t="s">
        <v>83</v>
      </c>
      <c r="J52" s="130">
        <v>900000</v>
      </c>
      <c r="K52" s="130">
        <v>900000</v>
      </c>
      <c r="L52" s="130">
        <v>0</v>
      </c>
      <c r="M52" s="130">
        <v>0</v>
      </c>
      <c r="N52" s="130">
        <v>0</v>
      </c>
      <c r="O52" s="130">
        <v>0</v>
      </c>
    </row>
    <row r="53" spans="2:15" x14ac:dyDescent="0.2">
      <c r="B53" s="126" t="s">
        <v>83</v>
      </c>
      <c r="C53" s="127" t="s">
        <v>83</v>
      </c>
      <c r="D53" s="128" t="s">
        <v>83</v>
      </c>
      <c r="E53" s="128" t="s">
        <v>83</v>
      </c>
      <c r="F53" s="127" t="s">
        <v>83</v>
      </c>
      <c r="G53" s="127" t="s">
        <v>83</v>
      </c>
      <c r="H53" s="128" t="s">
        <v>83</v>
      </c>
      <c r="I53" s="129" t="s">
        <v>302</v>
      </c>
      <c r="J53" s="130">
        <v>17263645</v>
      </c>
      <c r="K53" s="130">
        <v>17263645</v>
      </c>
      <c r="L53" s="130">
        <v>0</v>
      </c>
      <c r="M53" s="130">
        <v>0</v>
      </c>
      <c r="N53" s="130">
        <v>0</v>
      </c>
      <c r="O53" s="130">
        <v>0</v>
      </c>
    </row>
    <row r="55" spans="2:15" x14ac:dyDescent="0.2">
      <c r="D55" s="150"/>
      <c r="E55" s="150"/>
      <c r="F55" s="151"/>
      <c r="G55" s="151"/>
    </row>
    <row r="56" spans="2:15" x14ac:dyDescent="0.2">
      <c r="D56" s="149" t="s">
        <v>368</v>
      </c>
      <c r="E56" s="149"/>
      <c r="F56" s="149"/>
      <c r="G56" s="149"/>
    </row>
  </sheetData>
  <mergeCells count="15">
    <mergeCell ref="B6:B7"/>
    <mergeCell ref="C6:C7"/>
    <mergeCell ref="D6:D7"/>
    <mergeCell ref="E6:E7"/>
    <mergeCell ref="F6:F7"/>
    <mergeCell ref="K1:O1"/>
    <mergeCell ref="K2:O2"/>
    <mergeCell ref="B3:O3"/>
    <mergeCell ref="B4:C4"/>
    <mergeCell ref="B5:C5"/>
    <mergeCell ref="G6:G7"/>
    <mergeCell ref="H6:H7"/>
    <mergeCell ref="I6:I7"/>
    <mergeCell ref="J6:J7"/>
    <mergeCell ref="K6:O6"/>
  </mergeCells>
  <conditionalFormatting sqref="B7:B41">
    <cfRule type="expression" dxfId="13" priority="1" stopIfTrue="1">
      <formula>A7=1</formula>
    </cfRule>
  </conditionalFormatting>
  <conditionalFormatting sqref="C7:C41">
    <cfRule type="expression" dxfId="12" priority="2" stopIfTrue="1">
      <formula>A7=1</formula>
    </cfRule>
  </conditionalFormatting>
  <conditionalFormatting sqref="D7:D41">
    <cfRule type="expression" dxfId="11" priority="3" stopIfTrue="1">
      <formula>A7=1</formula>
    </cfRule>
  </conditionalFormatting>
  <conditionalFormatting sqref="E7:E41">
    <cfRule type="expression" dxfId="10" priority="4" stopIfTrue="1">
      <formula>A7=1</formula>
    </cfRule>
  </conditionalFormatting>
  <conditionalFormatting sqref="F7:F41">
    <cfRule type="expression" dxfId="9" priority="5" stopIfTrue="1">
      <formula>A7=1</formula>
    </cfRule>
  </conditionalFormatting>
  <conditionalFormatting sqref="G7:G41">
    <cfRule type="expression" dxfId="8" priority="6" stopIfTrue="1">
      <formula>A7=1</formula>
    </cfRule>
  </conditionalFormatting>
  <conditionalFormatting sqref="H7:H41">
    <cfRule type="expression" dxfId="7" priority="7" stopIfTrue="1">
      <formula>A7=1</formula>
    </cfRule>
  </conditionalFormatting>
  <conditionalFormatting sqref="I7:I41">
    <cfRule type="expression" dxfId="6" priority="8" stopIfTrue="1">
      <formula>A7=1</formula>
    </cfRule>
  </conditionalFormatting>
  <conditionalFormatting sqref="J7:J41">
    <cfRule type="expression" dxfId="5" priority="9" stopIfTrue="1">
      <formula>A7=1</formula>
    </cfRule>
  </conditionalFormatting>
  <conditionalFormatting sqref="K7:K41">
    <cfRule type="expression" dxfId="4" priority="10" stopIfTrue="1">
      <formula>A7=1</formula>
    </cfRule>
  </conditionalFormatting>
  <conditionalFormatting sqref="L7:L41">
    <cfRule type="expression" dxfId="3" priority="11" stopIfTrue="1">
      <formula>A7=1</formula>
    </cfRule>
  </conditionalFormatting>
  <conditionalFormatting sqref="M7:M41">
    <cfRule type="expression" dxfId="2" priority="12" stopIfTrue="1">
      <formula>A7=1</formula>
    </cfRule>
  </conditionalFormatting>
  <conditionalFormatting sqref="N7:N41">
    <cfRule type="expression" dxfId="1" priority="13" stopIfTrue="1">
      <formula>A7=1</formula>
    </cfRule>
  </conditionalFormatting>
  <conditionalFormatting sqref="O7:O41">
    <cfRule type="expression" dxfId="0" priority="14" stopIfTrue="1">
      <formula>A7=1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topLeftCell="A76" zoomScale="80" zoomScaleNormal="100" zoomScaleSheetLayoutView="80" workbookViewId="0">
      <selection activeCell="E79" sqref="E79"/>
    </sheetView>
  </sheetViews>
  <sheetFormatPr defaultRowHeight="15" x14ac:dyDescent="0.25"/>
  <cols>
    <col min="1" max="1" width="23.85546875" customWidth="1"/>
    <col min="4" max="4" width="38.42578125" customWidth="1"/>
    <col min="5" max="5" width="44.5703125" customWidth="1"/>
    <col min="6" max="6" width="31.85546875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ht="16.149999999999999" customHeight="1" x14ac:dyDescent="0.25">
      <c r="H1" t="s">
        <v>326</v>
      </c>
    </row>
    <row r="2" spans="1:10" ht="109.9" customHeight="1" x14ac:dyDescent="0.25">
      <c r="H2" s="236" t="s">
        <v>442</v>
      </c>
      <c r="I2" s="236"/>
      <c r="J2" s="236"/>
    </row>
    <row r="3" spans="1:10" x14ac:dyDescent="0.25">
      <c r="A3" s="165" t="s">
        <v>327</v>
      </c>
      <c r="B3" s="167"/>
      <c r="C3" s="167"/>
      <c r="D3" s="167"/>
      <c r="E3" s="167"/>
      <c r="F3" s="167"/>
      <c r="G3" s="167"/>
      <c r="H3" s="167"/>
      <c r="I3" s="167"/>
      <c r="J3" s="167"/>
    </row>
    <row r="5" spans="1:10" x14ac:dyDescent="0.25">
      <c r="A5" s="60" t="s">
        <v>1</v>
      </c>
    </row>
    <row r="6" spans="1:10" x14ac:dyDescent="0.25">
      <c r="A6" t="s">
        <v>2</v>
      </c>
      <c r="J6" s="33" t="s">
        <v>3</v>
      </c>
    </row>
    <row r="7" spans="1:10" ht="15" customHeight="1" x14ac:dyDescent="0.25">
      <c r="A7" s="237" t="s">
        <v>90</v>
      </c>
      <c r="B7" s="237" t="s">
        <v>91</v>
      </c>
      <c r="C7" s="237" t="s">
        <v>92</v>
      </c>
      <c r="D7" s="239" t="s">
        <v>93</v>
      </c>
      <c r="E7" s="239" t="s">
        <v>328</v>
      </c>
      <c r="F7" s="237" t="s">
        <v>329</v>
      </c>
      <c r="G7" s="241" t="s">
        <v>6</v>
      </c>
      <c r="H7" s="239" t="s">
        <v>7</v>
      </c>
      <c r="I7" s="207" t="s">
        <v>8</v>
      </c>
      <c r="J7" s="208"/>
    </row>
    <row r="8" spans="1:10" ht="101.25" customHeight="1" x14ac:dyDescent="0.25">
      <c r="A8" s="238"/>
      <c r="B8" s="238"/>
      <c r="C8" s="238"/>
      <c r="D8" s="240"/>
      <c r="E8" s="240"/>
      <c r="F8" s="238"/>
      <c r="G8" s="242"/>
      <c r="H8" s="240"/>
      <c r="I8" s="30" t="s">
        <v>9</v>
      </c>
      <c r="J8" s="30" t="s">
        <v>10</v>
      </c>
    </row>
    <row r="9" spans="1:10" x14ac:dyDescent="0.2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68">
        <v>7</v>
      </c>
      <c r="H9" s="30">
        <v>8</v>
      </c>
      <c r="I9" s="43">
        <v>9</v>
      </c>
      <c r="J9" s="43">
        <v>10</v>
      </c>
    </row>
    <row r="10" spans="1:10" ht="32.25" customHeight="1" x14ac:dyDescent="0.25">
      <c r="A10" s="49" t="s">
        <v>100</v>
      </c>
      <c r="B10" s="49" t="s">
        <v>330</v>
      </c>
      <c r="C10" s="49" t="s">
        <v>330</v>
      </c>
      <c r="D10" s="61" t="s">
        <v>101</v>
      </c>
      <c r="E10" s="61" t="s">
        <v>330</v>
      </c>
      <c r="F10" s="61" t="s">
        <v>330</v>
      </c>
      <c r="G10" s="62">
        <f>G11</f>
        <v>23958000</v>
      </c>
      <c r="H10" s="62">
        <f t="shared" ref="H10:J10" si="0">H11</f>
        <v>23058000</v>
      </c>
      <c r="I10" s="62">
        <f t="shared" si="0"/>
        <v>900000</v>
      </c>
      <c r="J10" s="62">
        <f t="shared" si="0"/>
        <v>900000</v>
      </c>
    </row>
    <row r="11" spans="1:10" ht="33.75" customHeight="1" x14ac:dyDescent="0.25">
      <c r="A11" s="49" t="s">
        <v>102</v>
      </c>
      <c r="B11" s="49" t="s">
        <v>330</v>
      </c>
      <c r="C11" s="49" t="s">
        <v>330</v>
      </c>
      <c r="D11" s="61" t="s">
        <v>101</v>
      </c>
      <c r="E11" s="61" t="s">
        <v>330</v>
      </c>
      <c r="F11" s="61" t="s">
        <v>330</v>
      </c>
      <c r="G11" s="62">
        <f>SUM(G12:G18)</f>
        <v>23958000</v>
      </c>
      <c r="H11" s="62">
        <f>SUM(H12:H18)</f>
        <v>23058000</v>
      </c>
      <c r="I11" s="62">
        <f>SUM(I12:I18)</f>
        <v>900000</v>
      </c>
      <c r="J11" s="62">
        <f>SUM(J12:J18)</f>
        <v>900000</v>
      </c>
    </row>
    <row r="12" spans="1:10" ht="70.5" customHeight="1" x14ac:dyDescent="0.25">
      <c r="A12" s="30" t="s">
        <v>111</v>
      </c>
      <c r="B12" s="30" t="s">
        <v>112</v>
      </c>
      <c r="C12" s="30" t="s">
        <v>113</v>
      </c>
      <c r="D12" s="40" t="s">
        <v>114</v>
      </c>
      <c r="E12" s="40" t="s">
        <v>331</v>
      </c>
      <c r="F12" s="40" t="s">
        <v>332</v>
      </c>
      <c r="G12" s="41">
        <f>H12+I12</f>
        <v>12427000</v>
      </c>
      <c r="H12" s="42">
        <v>12427000</v>
      </c>
      <c r="I12" s="42">
        <v>0</v>
      </c>
      <c r="J12" s="42">
        <v>0</v>
      </c>
    </row>
    <row r="13" spans="1:10" ht="76.5" customHeight="1" x14ac:dyDescent="0.25">
      <c r="A13" s="30" t="s">
        <v>115</v>
      </c>
      <c r="B13" s="30" t="s">
        <v>116</v>
      </c>
      <c r="C13" s="30" t="s">
        <v>117</v>
      </c>
      <c r="D13" s="40" t="s">
        <v>118</v>
      </c>
      <c r="E13" s="40" t="s">
        <v>333</v>
      </c>
      <c r="F13" s="40" t="s">
        <v>332</v>
      </c>
      <c r="G13" s="41">
        <f t="shared" ref="G13:G18" si="1">H13+I13</f>
        <v>7000000</v>
      </c>
      <c r="H13" s="42">
        <v>7000000</v>
      </c>
      <c r="I13" s="42">
        <v>0</v>
      </c>
      <c r="J13" s="42">
        <v>0</v>
      </c>
    </row>
    <row r="14" spans="1:10" ht="118.5" customHeight="1" x14ac:dyDescent="0.25">
      <c r="A14" s="30" t="s">
        <v>119</v>
      </c>
      <c r="B14" s="30" t="s">
        <v>120</v>
      </c>
      <c r="C14" s="30" t="s">
        <v>121</v>
      </c>
      <c r="D14" s="40" t="s">
        <v>122</v>
      </c>
      <c r="E14" s="40" t="s">
        <v>331</v>
      </c>
      <c r="F14" s="40" t="s">
        <v>332</v>
      </c>
      <c r="G14" s="41">
        <f t="shared" si="1"/>
        <v>900000</v>
      </c>
      <c r="H14" s="42">
        <v>0</v>
      </c>
      <c r="I14" s="42">
        <v>900000</v>
      </c>
      <c r="J14" s="42">
        <v>900000</v>
      </c>
    </row>
    <row r="15" spans="1:10" ht="80.25" customHeight="1" x14ac:dyDescent="0.25">
      <c r="A15" s="30" t="s">
        <v>123</v>
      </c>
      <c r="B15" s="30" t="s">
        <v>124</v>
      </c>
      <c r="C15" s="30" t="s">
        <v>125</v>
      </c>
      <c r="D15" s="40" t="s">
        <v>126</v>
      </c>
      <c r="E15" s="40" t="s">
        <v>334</v>
      </c>
      <c r="F15" s="40" t="s">
        <v>335</v>
      </c>
      <c r="G15" s="41">
        <f t="shared" si="1"/>
        <v>596500</v>
      </c>
      <c r="H15" s="42">
        <v>596500</v>
      </c>
      <c r="I15" s="42">
        <v>0</v>
      </c>
      <c r="J15" s="42">
        <v>0</v>
      </c>
    </row>
    <row r="16" spans="1:10" ht="163.9" customHeight="1" x14ac:dyDescent="0.25">
      <c r="A16" s="95" t="s">
        <v>412</v>
      </c>
      <c r="B16" s="95" t="s">
        <v>413</v>
      </c>
      <c r="C16" s="96" t="s">
        <v>133</v>
      </c>
      <c r="D16" s="97" t="s">
        <v>414</v>
      </c>
      <c r="E16" s="40" t="s">
        <v>362</v>
      </c>
      <c r="F16" s="40" t="s">
        <v>363</v>
      </c>
      <c r="G16" s="41">
        <f t="shared" si="1"/>
        <v>87000</v>
      </c>
      <c r="H16" s="42">
        <v>87000</v>
      </c>
      <c r="I16" s="42"/>
      <c r="J16" s="42"/>
    </row>
    <row r="17" spans="1:10" ht="87" customHeight="1" x14ac:dyDescent="0.25">
      <c r="A17" s="30" t="s">
        <v>131</v>
      </c>
      <c r="B17" s="30" t="s">
        <v>132</v>
      </c>
      <c r="C17" s="30" t="s">
        <v>133</v>
      </c>
      <c r="D17" s="40" t="s">
        <v>134</v>
      </c>
      <c r="E17" s="40" t="s">
        <v>336</v>
      </c>
      <c r="F17" s="40" t="s">
        <v>337</v>
      </c>
      <c r="G17" s="41">
        <f t="shared" si="1"/>
        <v>2747500</v>
      </c>
      <c r="H17" s="42">
        <v>2747500</v>
      </c>
      <c r="I17" s="42">
        <v>0</v>
      </c>
      <c r="J17" s="42">
        <v>0</v>
      </c>
    </row>
    <row r="18" spans="1:10" ht="74.25" customHeight="1" x14ac:dyDescent="0.25">
      <c r="A18" s="30" t="s">
        <v>135</v>
      </c>
      <c r="B18" s="30" t="s">
        <v>136</v>
      </c>
      <c r="C18" s="30" t="s">
        <v>137</v>
      </c>
      <c r="D18" s="40" t="s">
        <v>138</v>
      </c>
      <c r="E18" s="40" t="s">
        <v>334</v>
      </c>
      <c r="F18" s="40" t="s">
        <v>335</v>
      </c>
      <c r="G18" s="41">
        <f t="shared" si="1"/>
        <v>200000</v>
      </c>
      <c r="H18" s="42">
        <v>200000</v>
      </c>
      <c r="I18" s="42">
        <v>0</v>
      </c>
      <c r="J18" s="42">
        <v>0</v>
      </c>
    </row>
    <row r="19" spans="1:10" ht="46.5" customHeight="1" x14ac:dyDescent="0.25">
      <c r="A19" s="49" t="s">
        <v>139</v>
      </c>
      <c r="B19" s="49" t="s">
        <v>330</v>
      </c>
      <c r="C19" s="49" t="s">
        <v>330</v>
      </c>
      <c r="D19" s="61" t="s">
        <v>140</v>
      </c>
      <c r="E19" s="61" t="s">
        <v>330</v>
      </c>
      <c r="F19" s="61" t="s">
        <v>330</v>
      </c>
      <c r="G19" s="62">
        <f>G20</f>
        <v>302104089.15999997</v>
      </c>
      <c r="H19" s="62">
        <f t="shared" ref="H19:J19" si="2">H20</f>
        <v>286021834</v>
      </c>
      <c r="I19" s="62">
        <f t="shared" si="2"/>
        <v>16082255.16</v>
      </c>
      <c r="J19" s="62">
        <f t="shared" si="2"/>
        <v>14441207</v>
      </c>
    </row>
    <row r="20" spans="1:10" ht="46.5" customHeight="1" x14ac:dyDescent="0.25">
      <c r="A20" s="49" t="s">
        <v>141</v>
      </c>
      <c r="B20" s="49" t="s">
        <v>330</v>
      </c>
      <c r="C20" s="49" t="s">
        <v>330</v>
      </c>
      <c r="D20" s="61" t="s">
        <v>140</v>
      </c>
      <c r="E20" s="61" t="s">
        <v>330</v>
      </c>
      <c r="F20" s="61" t="s">
        <v>330</v>
      </c>
      <c r="G20" s="62">
        <f>SUM(G21:G46)</f>
        <v>302104089.15999997</v>
      </c>
      <c r="H20" s="62">
        <f>SUM(H21:H46)</f>
        <v>286021834</v>
      </c>
      <c r="I20" s="62">
        <f>SUM(I21:I46)</f>
        <v>16082255.16</v>
      </c>
      <c r="J20" s="62">
        <f>SUM(J21:J46)</f>
        <v>14441207</v>
      </c>
    </row>
    <row r="21" spans="1:10" ht="118.5" customHeight="1" x14ac:dyDescent="0.25">
      <c r="A21" s="30" t="s">
        <v>145</v>
      </c>
      <c r="B21" s="30" t="s">
        <v>146</v>
      </c>
      <c r="C21" s="30" t="s">
        <v>147</v>
      </c>
      <c r="D21" s="40" t="s">
        <v>148</v>
      </c>
      <c r="E21" s="40" t="s">
        <v>338</v>
      </c>
      <c r="F21" s="40" t="s">
        <v>339</v>
      </c>
      <c r="G21" s="41">
        <f>H21+I21</f>
        <v>51660710</v>
      </c>
      <c r="H21" s="42">
        <v>51650410</v>
      </c>
      <c r="I21" s="42">
        <v>10300</v>
      </c>
      <c r="J21" s="42">
        <v>0</v>
      </c>
    </row>
    <row r="22" spans="1:10" ht="118.5" customHeight="1" x14ac:dyDescent="0.25">
      <c r="A22" s="63" t="s">
        <v>149</v>
      </c>
      <c r="B22" s="30" t="s">
        <v>150</v>
      </c>
      <c r="C22" s="30" t="s">
        <v>151</v>
      </c>
      <c r="D22" s="40" t="s">
        <v>152</v>
      </c>
      <c r="E22" s="40" t="s">
        <v>338</v>
      </c>
      <c r="F22" s="40" t="s">
        <v>339</v>
      </c>
      <c r="G22" s="41">
        <f t="shared" ref="G22:G46" si="3">H22+I22</f>
        <v>70746913</v>
      </c>
      <c r="H22" s="42">
        <v>70746913</v>
      </c>
      <c r="I22" s="42">
        <v>0</v>
      </c>
      <c r="J22" s="42">
        <v>0</v>
      </c>
    </row>
    <row r="23" spans="1:10" ht="118.5" customHeight="1" x14ac:dyDescent="0.25">
      <c r="A23" s="54" t="s">
        <v>370</v>
      </c>
      <c r="B23" s="54" t="s">
        <v>371</v>
      </c>
      <c r="C23" s="55" t="s">
        <v>151</v>
      </c>
      <c r="D23" s="56" t="s">
        <v>372</v>
      </c>
      <c r="E23" s="40" t="s">
        <v>338</v>
      </c>
      <c r="F23" s="40" t="s">
        <v>339</v>
      </c>
      <c r="G23" s="41">
        <f t="shared" si="3"/>
        <v>87574300</v>
      </c>
      <c r="H23" s="42">
        <v>87574300</v>
      </c>
      <c r="I23" s="42"/>
      <c r="J23" s="42"/>
    </row>
    <row r="24" spans="1:10" ht="93" customHeight="1" x14ac:dyDescent="0.25">
      <c r="A24" s="30" t="s">
        <v>153</v>
      </c>
      <c r="B24" s="30" t="s">
        <v>154</v>
      </c>
      <c r="C24" s="30" t="s">
        <v>155</v>
      </c>
      <c r="D24" s="40" t="s">
        <v>156</v>
      </c>
      <c r="E24" s="40" t="s">
        <v>338</v>
      </c>
      <c r="F24" s="40" t="s">
        <v>339</v>
      </c>
      <c r="G24" s="41">
        <f t="shared" si="3"/>
        <v>14765426</v>
      </c>
      <c r="H24" s="42">
        <v>14742086</v>
      </c>
      <c r="I24" s="42">
        <v>23340</v>
      </c>
      <c r="J24" s="42">
        <v>0</v>
      </c>
    </row>
    <row r="25" spans="1:10" ht="96" customHeight="1" x14ac:dyDescent="0.25">
      <c r="A25" s="30" t="s">
        <v>157</v>
      </c>
      <c r="B25" s="30" t="s">
        <v>158</v>
      </c>
      <c r="C25" s="30" t="s">
        <v>155</v>
      </c>
      <c r="D25" s="40" t="s">
        <v>159</v>
      </c>
      <c r="E25" s="40" t="s">
        <v>340</v>
      </c>
      <c r="F25" s="40" t="s">
        <v>341</v>
      </c>
      <c r="G25" s="41">
        <f t="shared" si="3"/>
        <v>9015806</v>
      </c>
      <c r="H25" s="42">
        <v>8192306</v>
      </c>
      <c r="I25" s="42">
        <v>823500</v>
      </c>
      <c r="J25" s="42">
        <v>0</v>
      </c>
    </row>
    <row r="26" spans="1:10" ht="81" customHeight="1" x14ac:dyDescent="0.25">
      <c r="A26" s="30" t="s">
        <v>160</v>
      </c>
      <c r="B26" s="30" t="s">
        <v>161</v>
      </c>
      <c r="C26" s="30" t="s">
        <v>162</v>
      </c>
      <c r="D26" s="40" t="s">
        <v>163</v>
      </c>
      <c r="E26" s="40" t="s">
        <v>338</v>
      </c>
      <c r="F26" s="40" t="s">
        <v>339</v>
      </c>
      <c r="G26" s="41">
        <f t="shared" si="3"/>
        <v>41720</v>
      </c>
      <c r="H26" s="42">
        <v>41720</v>
      </c>
      <c r="I26" s="42">
        <v>0</v>
      </c>
      <c r="J26" s="42">
        <v>0</v>
      </c>
    </row>
    <row r="27" spans="1:10" ht="97.15" customHeight="1" x14ac:dyDescent="0.25">
      <c r="A27" s="30" t="s">
        <v>164</v>
      </c>
      <c r="B27" s="30" t="s">
        <v>165</v>
      </c>
      <c r="C27" s="30" t="s">
        <v>162</v>
      </c>
      <c r="D27" s="40" t="s">
        <v>166</v>
      </c>
      <c r="E27" s="40" t="s">
        <v>338</v>
      </c>
      <c r="F27" s="40" t="s">
        <v>339</v>
      </c>
      <c r="G27" s="41">
        <f t="shared" si="3"/>
        <v>214250</v>
      </c>
      <c r="H27" s="42">
        <v>214250</v>
      </c>
      <c r="I27" s="42">
        <v>0</v>
      </c>
      <c r="J27" s="42">
        <v>0</v>
      </c>
    </row>
    <row r="28" spans="1:10" ht="87" customHeight="1" x14ac:dyDescent="0.25">
      <c r="A28" s="54" t="s">
        <v>373</v>
      </c>
      <c r="B28" s="54" t="s">
        <v>374</v>
      </c>
      <c r="C28" s="55" t="s">
        <v>162</v>
      </c>
      <c r="D28" s="56" t="s">
        <v>375</v>
      </c>
      <c r="E28" s="40" t="s">
        <v>338</v>
      </c>
      <c r="F28" s="40" t="s">
        <v>339</v>
      </c>
      <c r="G28" s="41">
        <f t="shared" si="3"/>
        <v>982514</v>
      </c>
      <c r="H28" s="42">
        <v>982514</v>
      </c>
      <c r="I28" s="42"/>
      <c r="J28" s="42"/>
    </row>
    <row r="29" spans="1:10" ht="118.5" customHeight="1" x14ac:dyDescent="0.25">
      <c r="A29" s="30" t="s">
        <v>167</v>
      </c>
      <c r="B29" s="30" t="s">
        <v>168</v>
      </c>
      <c r="C29" s="30" t="s">
        <v>162</v>
      </c>
      <c r="D29" s="40" t="s">
        <v>169</v>
      </c>
      <c r="E29" s="40" t="s">
        <v>338</v>
      </c>
      <c r="F29" s="40" t="s">
        <v>339</v>
      </c>
      <c r="G29" s="41">
        <f t="shared" si="3"/>
        <v>860981</v>
      </c>
      <c r="H29" s="42">
        <v>860981</v>
      </c>
      <c r="I29" s="42">
        <v>0</v>
      </c>
      <c r="J29" s="42">
        <v>0</v>
      </c>
    </row>
    <row r="30" spans="1:10" ht="118.5" customHeight="1" x14ac:dyDescent="0.25">
      <c r="A30" s="30" t="s">
        <v>170</v>
      </c>
      <c r="B30" s="30" t="s">
        <v>171</v>
      </c>
      <c r="C30" s="30" t="s">
        <v>162</v>
      </c>
      <c r="D30" s="40" t="s">
        <v>172</v>
      </c>
      <c r="E30" s="40" t="s">
        <v>338</v>
      </c>
      <c r="F30" s="40" t="s">
        <v>339</v>
      </c>
      <c r="G30" s="41">
        <f t="shared" si="3"/>
        <v>200000</v>
      </c>
      <c r="H30" s="42">
        <v>0</v>
      </c>
      <c r="I30" s="42">
        <v>200000</v>
      </c>
      <c r="J30" s="42">
        <v>200000</v>
      </c>
    </row>
    <row r="31" spans="1:10" ht="118.5" customHeight="1" x14ac:dyDescent="0.25">
      <c r="A31" s="30" t="s">
        <v>173</v>
      </c>
      <c r="B31" s="30" t="s">
        <v>174</v>
      </c>
      <c r="C31" s="30" t="s">
        <v>162</v>
      </c>
      <c r="D31" s="40" t="s">
        <v>175</v>
      </c>
      <c r="E31" s="40" t="s">
        <v>338</v>
      </c>
      <c r="F31" s="40" t="s">
        <v>339</v>
      </c>
      <c r="G31" s="41">
        <f t="shared" si="3"/>
        <v>1200000</v>
      </c>
      <c r="H31" s="42">
        <v>0</v>
      </c>
      <c r="I31" s="42">
        <v>1200000</v>
      </c>
      <c r="J31" s="42">
        <v>1200000</v>
      </c>
    </row>
    <row r="32" spans="1:10" ht="118.5" customHeight="1" x14ac:dyDescent="0.25">
      <c r="A32" s="95" t="s">
        <v>415</v>
      </c>
      <c r="B32" s="95" t="s">
        <v>416</v>
      </c>
      <c r="C32" s="96" t="s">
        <v>162</v>
      </c>
      <c r="D32" s="97" t="s">
        <v>417</v>
      </c>
      <c r="E32" s="40" t="s">
        <v>338</v>
      </c>
      <c r="F32" s="40" t="s">
        <v>339</v>
      </c>
      <c r="G32" s="41">
        <f t="shared" si="3"/>
        <v>249031.12</v>
      </c>
      <c r="H32" s="42"/>
      <c r="I32" s="42">
        <v>249031.12</v>
      </c>
      <c r="J32" s="42"/>
    </row>
    <row r="33" spans="1:13" ht="118.5" customHeight="1" x14ac:dyDescent="0.25">
      <c r="A33" s="98" t="s">
        <v>418</v>
      </c>
      <c r="B33" s="98" t="s">
        <v>419</v>
      </c>
      <c r="C33" s="99" t="s">
        <v>162</v>
      </c>
      <c r="D33" s="100" t="s">
        <v>420</v>
      </c>
      <c r="E33" s="40" t="s">
        <v>338</v>
      </c>
      <c r="F33" s="40" t="s">
        <v>339</v>
      </c>
      <c r="G33" s="41">
        <f t="shared" si="3"/>
        <v>2041207</v>
      </c>
      <c r="H33" s="42"/>
      <c r="I33" s="42">
        <v>2041207</v>
      </c>
      <c r="J33" s="42">
        <v>2041207</v>
      </c>
    </row>
    <row r="34" spans="1:13" ht="118.5" customHeight="1" x14ac:dyDescent="0.25">
      <c r="A34" s="30" t="s">
        <v>176</v>
      </c>
      <c r="B34" s="30" t="s">
        <v>177</v>
      </c>
      <c r="C34" s="30" t="s">
        <v>162</v>
      </c>
      <c r="D34" s="40" t="s">
        <v>178</v>
      </c>
      <c r="E34" s="40" t="s">
        <v>338</v>
      </c>
      <c r="F34" s="40" t="s">
        <v>339</v>
      </c>
      <c r="G34" s="41">
        <f t="shared" si="3"/>
        <v>11000000</v>
      </c>
      <c r="H34" s="42">
        <v>0</v>
      </c>
      <c r="I34" s="42">
        <v>11000000</v>
      </c>
      <c r="J34" s="42">
        <v>11000000</v>
      </c>
    </row>
    <row r="35" spans="1:13" ht="97.5" customHeight="1" x14ac:dyDescent="0.25">
      <c r="A35" s="54" t="s">
        <v>383</v>
      </c>
      <c r="B35" s="54" t="s">
        <v>384</v>
      </c>
      <c r="C35" s="55" t="s">
        <v>162</v>
      </c>
      <c r="D35" s="56" t="s">
        <v>385</v>
      </c>
      <c r="E35" s="40" t="s">
        <v>338</v>
      </c>
      <c r="F35" s="40" t="s">
        <v>339</v>
      </c>
      <c r="G35" s="41">
        <f t="shared" si="3"/>
        <v>9453700</v>
      </c>
      <c r="H35" s="42">
        <v>9453700</v>
      </c>
      <c r="I35" s="42"/>
      <c r="J35" s="42"/>
    </row>
    <row r="36" spans="1:13" ht="118.5" customHeight="1" x14ac:dyDescent="0.25">
      <c r="A36" s="54" t="s">
        <v>386</v>
      </c>
      <c r="B36" s="54" t="s">
        <v>387</v>
      </c>
      <c r="C36" s="55" t="s">
        <v>162</v>
      </c>
      <c r="D36" s="56" t="s">
        <v>388</v>
      </c>
      <c r="E36" s="40" t="s">
        <v>338</v>
      </c>
      <c r="F36" s="40" t="s">
        <v>339</v>
      </c>
      <c r="G36" s="41">
        <f t="shared" si="3"/>
        <v>485277.04</v>
      </c>
      <c r="H36" s="42"/>
      <c r="I36" s="42">
        <v>485277.04</v>
      </c>
      <c r="J36" s="42"/>
    </row>
    <row r="37" spans="1:13" ht="118.5" customHeight="1" x14ac:dyDescent="0.25">
      <c r="A37" s="54" t="s">
        <v>376</v>
      </c>
      <c r="B37" s="54" t="s">
        <v>377</v>
      </c>
      <c r="C37" s="55" t="s">
        <v>162</v>
      </c>
      <c r="D37" s="56" t="s">
        <v>378</v>
      </c>
      <c r="E37" s="40" t="s">
        <v>338</v>
      </c>
      <c r="F37" s="40" t="s">
        <v>339</v>
      </c>
      <c r="G37" s="41">
        <f t="shared" si="3"/>
        <v>8780100</v>
      </c>
      <c r="H37" s="42">
        <v>8780100</v>
      </c>
      <c r="I37" s="42"/>
      <c r="J37" s="42"/>
    </row>
    <row r="38" spans="1:13" ht="118.5" customHeight="1" x14ac:dyDescent="0.25">
      <c r="A38" s="30" t="s">
        <v>179</v>
      </c>
      <c r="B38" s="30" t="s">
        <v>180</v>
      </c>
      <c r="C38" s="30" t="s">
        <v>181</v>
      </c>
      <c r="D38" s="40" t="s">
        <v>182</v>
      </c>
      <c r="E38" s="40" t="s">
        <v>342</v>
      </c>
      <c r="F38" s="40" t="s">
        <v>343</v>
      </c>
      <c r="G38" s="41">
        <f t="shared" si="3"/>
        <v>669600</v>
      </c>
      <c r="H38" s="42">
        <v>669600</v>
      </c>
      <c r="I38" s="42">
        <v>0</v>
      </c>
      <c r="J38" s="42">
        <v>0</v>
      </c>
    </row>
    <row r="39" spans="1:13" ht="118.5" customHeight="1" x14ac:dyDescent="0.25">
      <c r="A39" s="30" t="s">
        <v>183</v>
      </c>
      <c r="B39" s="30" t="s">
        <v>184</v>
      </c>
      <c r="C39" s="30" t="s">
        <v>181</v>
      </c>
      <c r="D39" s="40" t="s">
        <v>185</v>
      </c>
      <c r="E39" s="40" t="s">
        <v>344</v>
      </c>
      <c r="F39" s="40" t="s">
        <v>345</v>
      </c>
      <c r="G39" s="41">
        <f t="shared" si="3"/>
        <v>737100</v>
      </c>
      <c r="H39" s="42">
        <v>737100</v>
      </c>
      <c r="I39" s="42">
        <v>0</v>
      </c>
      <c r="J39" s="42">
        <v>0</v>
      </c>
    </row>
    <row r="40" spans="1:13" ht="118.5" customHeight="1" x14ac:dyDescent="0.25">
      <c r="A40" s="30" t="s">
        <v>186</v>
      </c>
      <c r="B40" s="30" t="s">
        <v>187</v>
      </c>
      <c r="C40" s="30" t="s">
        <v>188</v>
      </c>
      <c r="D40" s="40" t="s">
        <v>189</v>
      </c>
      <c r="E40" s="40" t="s">
        <v>340</v>
      </c>
      <c r="F40" s="40" t="s">
        <v>341</v>
      </c>
      <c r="G40" s="41">
        <f t="shared" si="3"/>
        <v>4266580</v>
      </c>
      <c r="H40" s="42">
        <v>4266580</v>
      </c>
      <c r="I40" s="42">
        <v>0</v>
      </c>
      <c r="J40" s="42">
        <v>0</v>
      </c>
    </row>
    <row r="41" spans="1:13" ht="118.5" customHeight="1" x14ac:dyDescent="0.25">
      <c r="A41" s="30" t="s">
        <v>190</v>
      </c>
      <c r="B41" s="30" t="s">
        <v>191</v>
      </c>
      <c r="C41" s="30" t="s">
        <v>188</v>
      </c>
      <c r="D41" s="40" t="s">
        <v>192</v>
      </c>
      <c r="E41" s="40" t="s">
        <v>340</v>
      </c>
      <c r="F41" s="40" t="s">
        <v>346</v>
      </c>
      <c r="G41" s="41">
        <f t="shared" si="3"/>
        <v>578620</v>
      </c>
      <c r="H41" s="42">
        <v>578620</v>
      </c>
      <c r="I41" s="42">
        <v>0</v>
      </c>
      <c r="J41" s="42">
        <v>0</v>
      </c>
    </row>
    <row r="42" spans="1:13" ht="118.5" customHeight="1" x14ac:dyDescent="0.25">
      <c r="A42" s="30" t="s">
        <v>193</v>
      </c>
      <c r="B42" s="30" t="s">
        <v>194</v>
      </c>
      <c r="C42" s="30" t="s">
        <v>195</v>
      </c>
      <c r="D42" s="40" t="s">
        <v>196</v>
      </c>
      <c r="E42" s="40" t="s">
        <v>347</v>
      </c>
      <c r="F42" s="40" t="s">
        <v>346</v>
      </c>
      <c r="G42" s="41">
        <f t="shared" si="3"/>
        <v>18085260</v>
      </c>
      <c r="H42" s="42">
        <v>18035660</v>
      </c>
      <c r="I42" s="42">
        <v>49600</v>
      </c>
      <c r="J42" s="42">
        <v>0</v>
      </c>
    </row>
    <row r="43" spans="1:13" ht="85.9" customHeight="1" x14ac:dyDescent="0.25">
      <c r="A43" s="30" t="s">
        <v>197</v>
      </c>
      <c r="B43" s="30" t="s">
        <v>198</v>
      </c>
      <c r="C43" s="30" t="s">
        <v>199</v>
      </c>
      <c r="D43" s="40" t="s">
        <v>200</v>
      </c>
      <c r="E43" s="40" t="s">
        <v>340</v>
      </c>
      <c r="F43" s="40" t="s">
        <v>341</v>
      </c>
      <c r="G43" s="41">
        <f t="shared" si="3"/>
        <v>527330</v>
      </c>
      <c r="H43" s="42">
        <v>527330</v>
      </c>
      <c r="I43" s="42">
        <v>0</v>
      </c>
      <c r="J43" s="42">
        <v>0</v>
      </c>
    </row>
    <row r="44" spans="1:13" ht="70.5" customHeight="1" x14ac:dyDescent="0.25">
      <c r="A44" s="30" t="s">
        <v>201</v>
      </c>
      <c r="B44" s="30" t="s">
        <v>202</v>
      </c>
      <c r="C44" s="30" t="s">
        <v>203</v>
      </c>
      <c r="D44" s="40" t="s">
        <v>204</v>
      </c>
      <c r="E44" s="40" t="s">
        <v>338</v>
      </c>
      <c r="F44" s="40" t="s">
        <v>339</v>
      </c>
      <c r="G44" s="41">
        <f t="shared" si="3"/>
        <v>5791134</v>
      </c>
      <c r="H44" s="42">
        <v>5791134</v>
      </c>
      <c r="I44" s="42">
        <v>0</v>
      </c>
      <c r="J44" s="42">
        <v>0</v>
      </c>
    </row>
    <row r="45" spans="1:13" ht="118.5" customHeight="1" x14ac:dyDescent="0.25">
      <c r="A45" s="30" t="s">
        <v>205</v>
      </c>
      <c r="B45" s="30" t="s">
        <v>206</v>
      </c>
      <c r="C45" s="30" t="s">
        <v>203</v>
      </c>
      <c r="D45" s="40" t="s">
        <v>207</v>
      </c>
      <c r="E45" s="40" t="s">
        <v>340</v>
      </c>
      <c r="F45" s="40" t="s">
        <v>341</v>
      </c>
      <c r="G45" s="41">
        <f t="shared" si="3"/>
        <v>1641530</v>
      </c>
      <c r="H45" s="42">
        <v>1641530</v>
      </c>
      <c r="I45" s="42">
        <v>0</v>
      </c>
      <c r="J45" s="42">
        <v>0</v>
      </c>
    </row>
    <row r="46" spans="1:13" ht="118.5" customHeight="1" x14ac:dyDescent="0.25">
      <c r="A46" s="30" t="s">
        <v>208</v>
      </c>
      <c r="B46" s="30" t="s">
        <v>209</v>
      </c>
      <c r="C46" s="30" t="s">
        <v>203</v>
      </c>
      <c r="D46" s="40" t="s">
        <v>210</v>
      </c>
      <c r="E46" s="40" t="s">
        <v>340</v>
      </c>
      <c r="F46" s="40" t="s">
        <v>341</v>
      </c>
      <c r="G46" s="41">
        <f t="shared" si="3"/>
        <v>535000</v>
      </c>
      <c r="H46" s="42">
        <v>535000</v>
      </c>
      <c r="I46" s="42">
        <v>0</v>
      </c>
      <c r="J46" s="42">
        <v>0</v>
      </c>
      <c r="M46" s="29"/>
    </row>
    <row r="47" spans="1:13" ht="54" customHeight="1" x14ac:dyDescent="0.25">
      <c r="A47" s="49" t="s">
        <v>215</v>
      </c>
      <c r="B47" s="49" t="s">
        <v>330</v>
      </c>
      <c r="C47" s="49" t="s">
        <v>330</v>
      </c>
      <c r="D47" s="61" t="s">
        <v>216</v>
      </c>
      <c r="E47" s="61" t="s">
        <v>330</v>
      </c>
      <c r="F47" s="61" t="s">
        <v>330</v>
      </c>
      <c r="G47" s="62">
        <f>G48</f>
        <v>30805119</v>
      </c>
      <c r="H47" s="62">
        <f t="shared" ref="H47:J47" si="4">H48</f>
        <v>30805119</v>
      </c>
      <c r="I47" s="62">
        <f t="shared" si="4"/>
        <v>0</v>
      </c>
      <c r="J47" s="62">
        <f t="shared" si="4"/>
        <v>0</v>
      </c>
    </row>
    <row r="48" spans="1:13" ht="45" customHeight="1" x14ac:dyDescent="0.25">
      <c r="A48" s="49" t="s">
        <v>217</v>
      </c>
      <c r="B48" s="49" t="s">
        <v>330</v>
      </c>
      <c r="C48" s="49" t="s">
        <v>330</v>
      </c>
      <c r="D48" s="61" t="s">
        <v>216</v>
      </c>
      <c r="E48" s="61" t="s">
        <v>330</v>
      </c>
      <c r="F48" s="61" t="s">
        <v>330</v>
      </c>
      <c r="G48" s="62">
        <f>SUM(G49:G56)</f>
        <v>30805119</v>
      </c>
      <c r="H48" s="62">
        <f>SUM(H49:H56)</f>
        <v>30805119</v>
      </c>
      <c r="I48" s="62">
        <f t="shared" ref="I48:J48" si="5">SUM(I49:I56)</f>
        <v>0</v>
      </c>
      <c r="J48" s="62">
        <f t="shared" si="5"/>
        <v>0</v>
      </c>
      <c r="M48" s="29"/>
    </row>
    <row r="49" spans="1:10" ht="118.5" customHeight="1" x14ac:dyDescent="0.25">
      <c r="A49" s="30" t="s">
        <v>219</v>
      </c>
      <c r="B49" s="30" t="s">
        <v>220</v>
      </c>
      <c r="C49" s="30" t="s">
        <v>154</v>
      </c>
      <c r="D49" s="40" t="s">
        <v>221</v>
      </c>
      <c r="E49" s="40" t="s">
        <v>348</v>
      </c>
      <c r="F49" s="40" t="s">
        <v>349</v>
      </c>
      <c r="G49" s="41">
        <f>H49+I49</f>
        <v>30000</v>
      </c>
      <c r="H49" s="42">
        <v>30000</v>
      </c>
      <c r="I49" s="42">
        <v>0</v>
      </c>
      <c r="J49" s="42">
        <v>0</v>
      </c>
    </row>
    <row r="50" spans="1:10" ht="118.5" customHeight="1" x14ac:dyDescent="0.25">
      <c r="A50" s="64" t="s">
        <v>225</v>
      </c>
      <c r="B50" s="65" t="s">
        <v>226</v>
      </c>
      <c r="C50" s="65" t="s">
        <v>181</v>
      </c>
      <c r="D50" s="66" t="s">
        <v>227</v>
      </c>
      <c r="E50" s="66" t="s">
        <v>350</v>
      </c>
      <c r="F50" s="66" t="s">
        <v>351</v>
      </c>
      <c r="G50" s="41">
        <f t="shared" ref="G50:G56" si="6">H50+I50</f>
        <v>16755800</v>
      </c>
      <c r="H50" s="67">
        <v>16755800</v>
      </c>
      <c r="I50" s="67">
        <v>0</v>
      </c>
      <c r="J50" s="67">
        <v>0</v>
      </c>
    </row>
    <row r="51" spans="1:10" ht="118.5" customHeight="1" x14ac:dyDescent="0.25">
      <c r="A51" s="30" t="s">
        <v>228</v>
      </c>
      <c r="B51" s="30" t="s">
        <v>184</v>
      </c>
      <c r="C51" s="30" t="s">
        <v>181</v>
      </c>
      <c r="D51" s="40" t="s">
        <v>185</v>
      </c>
      <c r="E51" s="40" t="s">
        <v>344</v>
      </c>
      <c r="F51" s="40" t="s">
        <v>345</v>
      </c>
      <c r="G51" s="41">
        <f t="shared" si="6"/>
        <v>3000000</v>
      </c>
      <c r="H51" s="42">
        <v>3000000</v>
      </c>
      <c r="I51" s="42">
        <v>0</v>
      </c>
      <c r="J51" s="42">
        <v>0</v>
      </c>
    </row>
    <row r="52" spans="1:10" ht="114" customHeight="1" x14ac:dyDescent="0.25">
      <c r="A52" s="30" t="s">
        <v>232</v>
      </c>
      <c r="B52" s="30" t="s">
        <v>233</v>
      </c>
      <c r="C52" s="30" t="s">
        <v>234</v>
      </c>
      <c r="D52" s="40" t="s">
        <v>235</v>
      </c>
      <c r="E52" s="40" t="s">
        <v>421</v>
      </c>
      <c r="F52" s="40" t="s">
        <v>352</v>
      </c>
      <c r="G52" s="41">
        <f t="shared" si="6"/>
        <v>1700000</v>
      </c>
      <c r="H52" s="42">
        <v>1700000</v>
      </c>
      <c r="I52" s="42">
        <v>0</v>
      </c>
      <c r="J52" s="42">
        <v>0</v>
      </c>
    </row>
    <row r="53" spans="1:10" ht="84" customHeight="1" x14ac:dyDescent="0.25">
      <c r="A53" s="30" t="s">
        <v>236</v>
      </c>
      <c r="B53" s="30" t="s">
        <v>237</v>
      </c>
      <c r="C53" s="30" t="s">
        <v>234</v>
      </c>
      <c r="D53" s="40" t="s">
        <v>238</v>
      </c>
      <c r="E53" s="40" t="s">
        <v>353</v>
      </c>
      <c r="F53" s="40" t="s">
        <v>354</v>
      </c>
      <c r="G53" s="41">
        <f t="shared" si="6"/>
        <v>270000</v>
      </c>
      <c r="H53" s="42">
        <v>270000</v>
      </c>
      <c r="I53" s="42">
        <v>0</v>
      </c>
      <c r="J53" s="42">
        <v>0</v>
      </c>
    </row>
    <row r="54" spans="1:10" ht="118.5" customHeight="1" x14ac:dyDescent="0.25">
      <c r="A54" s="54" t="s">
        <v>389</v>
      </c>
      <c r="B54" s="54" t="s">
        <v>390</v>
      </c>
      <c r="C54" s="55" t="s">
        <v>234</v>
      </c>
      <c r="D54" s="56" t="s">
        <v>391</v>
      </c>
      <c r="E54" s="40" t="s">
        <v>350</v>
      </c>
      <c r="F54" s="40" t="s">
        <v>351</v>
      </c>
      <c r="G54" s="41">
        <f t="shared" si="6"/>
        <v>1134233</v>
      </c>
      <c r="H54" s="42">
        <v>1134233</v>
      </c>
      <c r="I54" s="42"/>
      <c r="J54" s="42"/>
    </row>
    <row r="55" spans="1:10" ht="118.5" customHeight="1" x14ac:dyDescent="0.25">
      <c r="A55" s="30" t="s">
        <v>239</v>
      </c>
      <c r="B55" s="30" t="s">
        <v>240</v>
      </c>
      <c r="C55" s="30" t="s">
        <v>241</v>
      </c>
      <c r="D55" s="40" t="s">
        <v>242</v>
      </c>
      <c r="E55" s="40" t="s">
        <v>350</v>
      </c>
      <c r="F55" s="40" t="s">
        <v>351</v>
      </c>
      <c r="G55" s="41">
        <f t="shared" si="6"/>
        <v>520000</v>
      </c>
      <c r="H55" s="42">
        <v>520000</v>
      </c>
      <c r="I55" s="42">
        <v>0</v>
      </c>
      <c r="J55" s="42">
        <v>0</v>
      </c>
    </row>
    <row r="56" spans="1:10" ht="118.5" customHeight="1" x14ac:dyDescent="0.25">
      <c r="A56" s="30" t="s">
        <v>243</v>
      </c>
      <c r="B56" s="30" t="s">
        <v>244</v>
      </c>
      <c r="C56" s="30" t="s">
        <v>241</v>
      </c>
      <c r="D56" s="40" t="s">
        <v>379</v>
      </c>
      <c r="E56" s="40" t="s">
        <v>355</v>
      </c>
      <c r="F56" s="40" t="s">
        <v>422</v>
      </c>
      <c r="G56" s="41">
        <f t="shared" si="6"/>
        <v>7395086</v>
      </c>
      <c r="H56" s="42">
        <v>7395086</v>
      </c>
      <c r="I56" s="42">
        <v>0</v>
      </c>
      <c r="J56" s="42">
        <v>0</v>
      </c>
    </row>
    <row r="57" spans="1:10" ht="76.5" customHeight="1" x14ac:dyDescent="0.25">
      <c r="A57" s="49" t="s">
        <v>250</v>
      </c>
      <c r="B57" s="49" t="s">
        <v>330</v>
      </c>
      <c r="C57" s="49" t="s">
        <v>330</v>
      </c>
      <c r="D57" s="61" t="s">
        <v>251</v>
      </c>
      <c r="E57" s="61" t="s">
        <v>330</v>
      </c>
      <c r="F57" s="61" t="s">
        <v>330</v>
      </c>
      <c r="G57" s="62">
        <f>G58</f>
        <v>26405938</v>
      </c>
      <c r="H57" s="62">
        <f t="shared" ref="H57:J57" si="7">H58</f>
        <v>25206700</v>
      </c>
      <c r="I57" s="62">
        <f t="shared" si="7"/>
        <v>1199238</v>
      </c>
      <c r="J57" s="62">
        <f t="shared" si="7"/>
        <v>1022438</v>
      </c>
    </row>
    <row r="58" spans="1:10" ht="54.75" customHeight="1" x14ac:dyDescent="0.25">
      <c r="A58" s="49" t="s">
        <v>252</v>
      </c>
      <c r="B58" s="49" t="s">
        <v>330</v>
      </c>
      <c r="C58" s="49" t="s">
        <v>330</v>
      </c>
      <c r="D58" s="61" t="s">
        <v>251</v>
      </c>
      <c r="E58" s="61" t="s">
        <v>330</v>
      </c>
      <c r="F58" s="61" t="s">
        <v>330</v>
      </c>
      <c r="G58" s="62">
        <f>SUM(G59:G69)</f>
        <v>26405938</v>
      </c>
      <c r="H58" s="62">
        <f>SUM(H59:H69)</f>
        <v>25206700</v>
      </c>
      <c r="I58" s="62">
        <f t="shared" ref="I58:J58" si="8">SUM(I59:I69)</f>
        <v>1199238</v>
      </c>
      <c r="J58" s="62">
        <f t="shared" si="8"/>
        <v>1022438</v>
      </c>
    </row>
    <row r="59" spans="1:10" ht="118.5" customHeight="1" x14ac:dyDescent="0.25">
      <c r="A59" s="30" t="s">
        <v>254</v>
      </c>
      <c r="B59" s="30" t="s">
        <v>255</v>
      </c>
      <c r="C59" s="30" t="s">
        <v>256</v>
      </c>
      <c r="D59" s="40" t="s">
        <v>257</v>
      </c>
      <c r="E59" s="40" t="s">
        <v>356</v>
      </c>
      <c r="F59" s="40" t="s">
        <v>357</v>
      </c>
      <c r="G59" s="41">
        <f>H59+I59</f>
        <v>140000</v>
      </c>
      <c r="H59" s="42">
        <v>140000</v>
      </c>
      <c r="I59" s="42">
        <v>0</v>
      </c>
      <c r="J59" s="42">
        <v>0</v>
      </c>
    </row>
    <row r="60" spans="1:10" ht="118.5" customHeight="1" x14ac:dyDescent="0.25">
      <c r="A60" s="30" t="s">
        <v>258</v>
      </c>
      <c r="B60" s="30" t="s">
        <v>244</v>
      </c>
      <c r="C60" s="30" t="s">
        <v>241</v>
      </c>
      <c r="D60" s="40" t="s">
        <v>245</v>
      </c>
      <c r="E60" s="40" t="s">
        <v>358</v>
      </c>
      <c r="F60" s="40" t="s">
        <v>359</v>
      </c>
      <c r="G60" s="41">
        <f t="shared" ref="G60:G69" si="9">H60+I60</f>
        <v>300000</v>
      </c>
      <c r="H60" s="42">
        <v>300000</v>
      </c>
      <c r="I60" s="42">
        <v>0</v>
      </c>
      <c r="J60" s="42">
        <v>0</v>
      </c>
    </row>
    <row r="61" spans="1:10" ht="118.5" customHeight="1" x14ac:dyDescent="0.25">
      <c r="A61" s="95" t="s">
        <v>423</v>
      </c>
      <c r="B61" s="95" t="s">
        <v>194</v>
      </c>
      <c r="C61" s="96" t="s">
        <v>195</v>
      </c>
      <c r="D61" s="97" t="s">
        <v>196</v>
      </c>
      <c r="E61" s="152" t="s">
        <v>347</v>
      </c>
      <c r="F61" s="152" t="s">
        <v>346</v>
      </c>
      <c r="G61" s="41">
        <f t="shared" si="9"/>
        <v>1876300</v>
      </c>
      <c r="H61" s="42">
        <v>1876300</v>
      </c>
      <c r="I61" s="42"/>
      <c r="J61" s="42"/>
    </row>
    <row r="62" spans="1:10" ht="118.5" customHeight="1" x14ac:dyDescent="0.25">
      <c r="A62" s="30" t="s">
        <v>259</v>
      </c>
      <c r="B62" s="30" t="s">
        <v>260</v>
      </c>
      <c r="C62" s="30" t="s">
        <v>261</v>
      </c>
      <c r="D62" s="40" t="s">
        <v>262</v>
      </c>
      <c r="E62" s="40" t="s">
        <v>356</v>
      </c>
      <c r="F62" s="40" t="s">
        <v>357</v>
      </c>
      <c r="G62" s="41">
        <f t="shared" si="9"/>
        <v>930000</v>
      </c>
      <c r="H62" s="42">
        <v>930000</v>
      </c>
      <c r="I62" s="42">
        <v>0</v>
      </c>
      <c r="J62" s="42">
        <v>0</v>
      </c>
    </row>
    <row r="63" spans="1:10" ht="112.5" customHeight="1" x14ac:dyDescent="0.25">
      <c r="A63" s="30" t="s">
        <v>263</v>
      </c>
      <c r="B63" s="30" t="s">
        <v>264</v>
      </c>
      <c r="C63" s="30" t="s">
        <v>265</v>
      </c>
      <c r="D63" s="40" t="s">
        <v>266</v>
      </c>
      <c r="E63" s="40" t="s">
        <v>356</v>
      </c>
      <c r="F63" s="40" t="s">
        <v>357</v>
      </c>
      <c r="G63" s="41">
        <f t="shared" si="9"/>
        <v>2005000</v>
      </c>
      <c r="H63" s="42">
        <v>2005000</v>
      </c>
      <c r="I63" s="42">
        <v>0</v>
      </c>
      <c r="J63" s="42">
        <v>0</v>
      </c>
    </row>
    <row r="64" spans="1:10" ht="112.5" customHeight="1" x14ac:dyDescent="0.25">
      <c r="A64" s="30" t="s">
        <v>267</v>
      </c>
      <c r="B64" s="30" t="s">
        <v>268</v>
      </c>
      <c r="C64" s="30" t="s">
        <v>265</v>
      </c>
      <c r="D64" s="40" t="s">
        <v>269</v>
      </c>
      <c r="E64" s="40" t="s">
        <v>356</v>
      </c>
      <c r="F64" s="40" t="s">
        <v>357</v>
      </c>
      <c r="G64" s="41">
        <f t="shared" si="9"/>
        <v>1280000</v>
      </c>
      <c r="H64" s="42">
        <v>1280000</v>
      </c>
      <c r="I64" s="42">
        <v>0</v>
      </c>
      <c r="J64" s="42">
        <v>0</v>
      </c>
    </row>
    <row r="65" spans="1:10" ht="118.5" customHeight="1" x14ac:dyDescent="0.25">
      <c r="A65" s="30" t="s">
        <v>270</v>
      </c>
      <c r="B65" s="30" t="s">
        <v>271</v>
      </c>
      <c r="C65" s="30" t="s">
        <v>265</v>
      </c>
      <c r="D65" s="40" t="s">
        <v>272</v>
      </c>
      <c r="E65" s="40" t="s">
        <v>356</v>
      </c>
      <c r="F65" s="40" t="s">
        <v>357</v>
      </c>
      <c r="G65" s="41">
        <f t="shared" si="9"/>
        <v>18045400</v>
      </c>
      <c r="H65" s="42">
        <v>18045400</v>
      </c>
      <c r="I65" s="42">
        <v>0</v>
      </c>
      <c r="J65" s="42">
        <v>0</v>
      </c>
    </row>
    <row r="66" spans="1:10" ht="63.75" x14ac:dyDescent="0.25">
      <c r="A66" s="98" t="s">
        <v>424</v>
      </c>
      <c r="B66" s="98" t="s">
        <v>425</v>
      </c>
      <c r="C66" s="99" t="s">
        <v>426</v>
      </c>
      <c r="D66" s="100" t="s">
        <v>427</v>
      </c>
      <c r="E66" s="153" t="s">
        <v>546</v>
      </c>
      <c r="F66" s="153" t="s">
        <v>547</v>
      </c>
      <c r="G66" s="41">
        <f t="shared" si="9"/>
        <v>1022438</v>
      </c>
      <c r="H66" s="42"/>
      <c r="I66" s="42">
        <v>1022438</v>
      </c>
      <c r="J66" s="42">
        <v>1022438</v>
      </c>
    </row>
    <row r="67" spans="1:10" ht="75" x14ac:dyDescent="0.25">
      <c r="A67" s="30" t="s">
        <v>273</v>
      </c>
      <c r="B67" s="30" t="s">
        <v>274</v>
      </c>
      <c r="C67" s="30" t="s">
        <v>275</v>
      </c>
      <c r="D67" s="40" t="s">
        <v>276</v>
      </c>
      <c r="E67" s="40" t="s">
        <v>356</v>
      </c>
      <c r="F67" s="40" t="s">
        <v>357</v>
      </c>
      <c r="G67" s="41">
        <f t="shared" si="9"/>
        <v>450000</v>
      </c>
      <c r="H67" s="42">
        <v>450000</v>
      </c>
      <c r="I67" s="42"/>
      <c r="J67" s="42">
        <v>0</v>
      </c>
    </row>
    <row r="68" spans="1:10" ht="71.45" customHeight="1" x14ac:dyDescent="0.25">
      <c r="A68" s="30" t="s">
        <v>277</v>
      </c>
      <c r="B68" s="30" t="s">
        <v>278</v>
      </c>
      <c r="C68" s="30" t="s">
        <v>279</v>
      </c>
      <c r="D68" s="40" t="s">
        <v>280</v>
      </c>
      <c r="E68" s="40" t="s">
        <v>360</v>
      </c>
      <c r="F68" s="40" t="s">
        <v>361</v>
      </c>
      <c r="G68" s="41">
        <f t="shared" si="9"/>
        <v>180000</v>
      </c>
      <c r="H68" s="42">
        <v>180000</v>
      </c>
      <c r="I68" s="42">
        <v>0</v>
      </c>
      <c r="J68" s="42">
        <v>0</v>
      </c>
    </row>
    <row r="69" spans="1:10" ht="62.45" customHeight="1" x14ac:dyDescent="0.25">
      <c r="A69" s="30" t="s">
        <v>281</v>
      </c>
      <c r="B69" s="30" t="s">
        <v>282</v>
      </c>
      <c r="C69" s="30" t="s">
        <v>283</v>
      </c>
      <c r="D69" s="40" t="s">
        <v>284</v>
      </c>
      <c r="E69" s="40" t="s">
        <v>360</v>
      </c>
      <c r="F69" s="40" t="s">
        <v>361</v>
      </c>
      <c r="G69" s="41">
        <f t="shared" si="9"/>
        <v>176800</v>
      </c>
      <c r="H69" s="42">
        <v>0</v>
      </c>
      <c r="I69" s="42">
        <v>176800</v>
      </c>
      <c r="J69" s="42">
        <v>0</v>
      </c>
    </row>
    <row r="70" spans="1:10" ht="25.5" x14ac:dyDescent="0.25">
      <c r="A70" s="101" t="s">
        <v>285</v>
      </c>
      <c r="B70" s="102"/>
      <c r="C70" s="103"/>
      <c r="D70" s="104" t="s">
        <v>286</v>
      </c>
      <c r="E70" s="40"/>
      <c r="F70" s="40"/>
      <c r="G70" s="41">
        <f>H70+I70</f>
        <v>960000</v>
      </c>
      <c r="H70" s="42">
        <f>H71</f>
        <v>60000</v>
      </c>
      <c r="I70" s="42">
        <f t="shared" ref="I70:J70" si="10">I71</f>
        <v>900000</v>
      </c>
      <c r="J70" s="42">
        <f t="shared" si="10"/>
        <v>900000</v>
      </c>
    </row>
    <row r="71" spans="1:10" ht="25.5" x14ac:dyDescent="0.25">
      <c r="A71" s="101" t="s">
        <v>287</v>
      </c>
      <c r="B71" s="102"/>
      <c r="C71" s="103"/>
      <c r="D71" s="104" t="s">
        <v>286</v>
      </c>
      <c r="E71" s="40"/>
      <c r="F71" s="40"/>
      <c r="G71" s="41">
        <f>H71+I71</f>
        <v>960000</v>
      </c>
      <c r="H71" s="42">
        <f>H72+H73</f>
        <v>60000</v>
      </c>
      <c r="I71" s="42">
        <f t="shared" ref="I71:J71" si="11">I72+I73</f>
        <v>900000</v>
      </c>
      <c r="J71" s="42">
        <f t="shared" si="11"/>
        <v>900000</v>
      </c>
    </row>
    <row r="72" spans="1:10" ht="75" x14ac:dyDescent="0.25">
      <c r="A72" s="98" t="s">
        <v>428</v>
      </c>
      <c r="B72" s="98" t="s">
        <v>429</v>
      </c>
      <c r="C72" s="99" t="s">
        <v>261</v>
      </c>
      <c r="D72" s="100" t="s">
        <v>430</v>
      </c>
      <c r="E72" s="153" t="s">
        <v>356</v>
      </c>
      <c r="F72" s="153" t="s">
        <v>548</v>
      </c>
      <c r="G72" s="41">
        <f>H72+I72</f>
        <v>900000</v>
      </c>
      <c r="H72" s="42"/>
      <c r="I72" s="42">
        <v>900000</v>
      </c>
      <c r="J72" s="42">
        <v>900000</v>
      </c>
    </row>
    <row r="73" spans="1:10" ht="60" x14ac:dyDescent="0.25">
      <c r="A73" s="98" t="s">
        <v>431</v>
      </c>
      <c r="B73" s="98" t="s">
        <v>124</v>
      </c>
      <c r="C73" s="99" t="s">
        <v>125</v>
      </c>
      <c r="D73" s="100" t="s">
        <v>126</v>
      </c>
      <c r="E73" s="153" t="s">
        <v>334</v>
      </c>
      <c r="F73" s="153" t="s">
        <v>335</v>
      </c>
      <c r="G73" s="41">
        <f>H73+I73</f>
        <v>60000</v>
      </c>
      <c r="H73" s="42">
        <v>60000</v>
      </c>
      <c r="I73" s="42"/>
      <c r="J73" s="42"/>
    </row>
    <row r="74" spans="1:10" ht="25.5" x14ac:dyDescent="0.25">
      <c r="A74" s="49" t="s">
        <v>293</v>
      </c>
      <c r="B74" s="49" t="s">
        <v>330</v>
      </c>
      <c r="C74" s="49" t="s">
        <v>330</v>
      </c>
      <c r="D74" s="61" t="s">
        <v>294</v>
      </c>
      <c r="E74" s="61" t="s">
        <v>330</v>
      </c>
      <c r="F74" s="61" t="s">
        <v>330</v>
      </c>
      <c r="G74" s="62">
        <f>G75</f>
        <v>5242000</v>
      </c>
      <c r="H74" s="62">
        <f t="shared" ref="H74:J74" si="12">H75</f>
        <v>5242000</v>
      </c>
      <c r="I74" s="62">
        <f t="shared" si="12"/>
        <v>0</v>
      </c>
      <c r="J74" s="62">
        <f t="shared" si="12"/>
        <v>0</v>
      </c>
    </row>
    <row r="75" spans="1:10" ht="25.5" x14ac:dyDescent="0.25">
      <c r="A75" s="49" t="s">
        <v>295</v>
      </c>
      <c r="B75" s="49" t="s">
        <v>330</v>
      </c>
      <c r="C75" s="49" t="s">
        <v>330</v>
      </c>
      <c r="D75" s="61" t="s">
        <v>294</v>
      </c>
      <c r="E75" s="61" t="s">
        <v>330</v>
      </c>
      <c r="F75" s="61" t="s">
        <v>330</v>
      </c>
      <c r="G75" s="62">
        <f>G76+G80</f>
        <v>5242000</v>
      </c>
      <c r="H75" s="62">
        <f t="shared" ref="H75:J75" si="13">H76+H80</f>
        <v>5242000</v>
      </c>
      <c r="I75" s="62">
        <f t="shared" si="13"/>
        <v>0</v>
      </c>
      <c r="J75" s="62">
        <f t="shared" si="13"/>
        <v>0</v>
      </c>
    </row>
    <row r="76" spans="1:10" x14ac:dyDescent="0.25">
      <c r="A76" s="49"/>
      <c r="B76" s="49"/>
      <c r="C76" s="49"/>
      <c r="D76" s="61"/>
      <c r="E76" s="61"/>
      <c r="F76" s="61"/>
      <c r="G76" s="62">
        <f>G77+G78+G79</f>
        <v>2742000</v>
      </c>
      <c r="H76" s="62">
        <f t="shared" ref="H76:J76" si="14">H77+H78+H79</f>
        <v>2742000</v>
      </c>
      <c r="I76" s="62">
        <f t="shared" si="14"/>
        <v>0</v>
      </c>
      <c r="J76" s="62">
        <f t="shared" si="14"/>
        <v>0</v>
      </c>
    </row>
    <row r="77" spans="1:10" ht="151.9" customHeight="1" x14ac:dyDescent="0.25">
      <c r="A77" s="30" t="s">
        <v>300</v>
      </c>
      <c r="B77" s="30" t="s">
        <v>301</v>
      </c>
      <c r="C77" s="30" t="s">
        <v>108</v>
      </c>
      <c r="D77" s="40" t="s">
        <v>85</v>
      </c>
      <c r="E77" s="40" t="s">
        <v>362</v>
      </c>
      <c r="F77" s="40" t="s">
        <v>363</v>
      </c>
      <c r="G77" s="41">
        <f>H77+I77</f>
        <v>110700</v>
      </c>
      <c r="H77" s="42">
        <v>110700</v>
      </c>
      <c r="I77" s="42">
        <v>0</v>
      </c>
      <c r="J77" s="42">
        <v>0</v>
      </c>
    </row>
    <row r="78" spans="1:10" ht="72.599999999999994" customHeight="1" x14ac:dyDescent="0.25">
      <c r="A78" s="30"/>
      <c r="B78" s="30"/>
      <c r="C78" s="30"/>
      <c r="D78" s="40"/>
      <c r="E78" s="40" t="s">
        <v>441</v>
      </c>
      <c r="F78" s="40" t="s">
        <v>432</v>
      </c>
      <c r="G78" s="41">
        <f t="shared" ref="G78:G79" si="15">H78+I78</f>
        <v>2231300</v>
      </c>
      <c r="H78" s="42">
        <v>2231300</v>
      </c>
      <c r="I78" s="42"/>
      <c r="J78" s="42"/>
    </row>
    <row r="79" spans="1:10" ht="135" x14ac:dyDescent="0.25">
      <c r="A79" s="30"/>
      <c r="B79" s="30"/>
      <c r="C79" s="30"/>
      <c r="D79" s="40"/>
      <c r="E79" s="40" t="s">
        <v>440</v>
      </c>
      <c r="F79" s="40" t="s">
        <v>433</v>
      </c>
      <c r="G79" s="41">
        <f t="shared" si="15"/>
        <v>400000</v>
      </c>
      <c r="H79" s="42">
        <v>400000</v>
      </c>
      <c r="I79" s="42"/>
      <c r="J79" s="42"/>
    </row>
    <row r="80" spans="1:10" x14ac:dyDescent="0.25">
      <c r="A80" s="227" t="s">
        <v>395</v>
      </c>
      <c r="B80" s="227" t="s">
        <v>434</v>
      </c>
      <c r="C80" s="230" t="s">
        <v>108</v>
      </c>
      <c r="D80" s="233" t="s">
        <v>394</v>
      </c>
      <c r="E80" s="105"/>
      <c r="F80" s="105"/>
      <c r="G80" s="106">
        <f>G81+G82+G83</f>
        <v>2500000</v>
      </c>
      <c r="H80" s="106">
        <f t="shared" ref="H80:J80" si="16">H81+H82+H83</f>
        <v>2500000</v>
      </c>
      <c r="I80" s="106">
        <f t="shared" si="16"/>
        <v>0</v>
      </c>
      <c r="J80" s="106">
        <f t="shared" si="16"/>
        <v>0</v>
      </c>
    </row>
    <row r="81" spans="1:10" ht="45" x14ac:dyDescent="0.25">
      <c r="A81" s="228"/>
      <c r="B81" s="228"/>
      <c r="C81" s="231"/>
      <c r="D81" s="234"/>
      <c r="E81" s="66" t="s">
        <v>435</v>
      </c>
      <c r="F81" s="107" t="s">
        <v>433</v>
      </c>
      <c r="G81" s="41">
        <f>H81+I81</f>
        <v>300000</v>
      </c>
      <c r="H81" s="42">
        <v>300000</v>
      </c>
      <c r="I81" s="42"/>
      <c r="J81" s="42"/>
    </row>
    <row r="82" spans="1:10" ht="74.45" customHeight="1" x14ac:dyDescent="0.25">
      <c r="A82" s="228"/>
      <c r="B82" s="228"/>
      <c r="C82" s="231"/>
      <c r="D82" s="234"/>
      <c r="E82" s="66" t="s">
        <v>436</v>
      </c>
      <c r="F82" s="107" t="s">
        <v>437</v>
      </c>
      <c r="G82" s="41">
        <f>H82+I82</f>
        <v>100000</v>
      </c>
      <c r="H82" s="42">
        <v>100000</v>
      </c>
      <c r="I82" s="42"/>
      <c r="J82" s="42"/>
    </row>
    <row r="83" spans="1:10" ht="120" x14ac:dyDescent="0.25">
      <c r="A83" s="229"/>
      <c r="B83" s="229"/>
      <c r="C83" s="232"/>
      <c r="D83" s="235"/>
      <c r="E83" s="66" t="s">
        <v>438</v>
      </c>
      <c r="F83" s="66" t="s">
        <v>439</v>
      </c>
      <c r="G83" s="41">
        <f>H83+I83</f>
        <v>2100000</v>
      </c>
      <c r="H83" s="42">
        <v>2100000</v>
      </c>
      <c r="I83" s="42"/>
      <c r="J83" s="42"/>
    </row>
    <row r="84" spans="1:10" x14ac:dyDescent="0.25">
      <c r="A84" s="58" t="s">
        <v>83</v>
      </c>
      <c r="B84" s="58" t="s">
        <v>83</v>
      </c>
      <c r="C84" s="58" t="s">
        <v>83</v>
      </c>
      <c r="D84" s="44" t="s">
        <v>302</v>
      </c>
      <c r="E84" s="44" t="s">
        <v>83</v>
      </c>
      <c r="F84" s="44" t="s">
        <v>83</v>
      </c>
      <c r="G84" s="62">
        <f>G10+G19+G47+G57+G74+G70</f>
        <v>389475146.15999997</v>
      </c>
      <c r="H84" s="62">
        <f>H10+H19+H47+H57+H74+H70</f>
        <v>370393653</v>
      </c>
      <c r="I84" s="62">
        <f t="shared" ref="I84:J84" si="17">I10+I19+I47+I57+I74+I70</f>
        <v>19081493.16</v>
      </c>
      <c r="J84" s="62">
        <f t="shared" si="17"/>
        <v>17263645</v>
      </c>
    </row>
    <row r="85" spans="1:10" x14ac:dyDescent="0.25">
      <c r="C85" s="165" t="s">
        <v>368</v>
      </c>
      <c r="D85" s="165"/>
      <c r="E85" s="165"/>
      <c r="F85" s="165"/>
      <c r="G85" s="47"/>
      <c r="H85" s="29"/>
    </row>
  </sheetData>
  <mergeCells count="16">
    <mergeCell ref="I7:J7"/>
    <mergeCell ref="H2:J2"/>
    <mergeCell ref="A3:J3"/>
    <mergeCell ref="A7:A8"/>
    <mergeCell ref="B7:B8"/>
    <mergeCell ref="C7:C8"/>
    <mergeCell ref="D7:D8"/>
    <mergeCell ref="E7:E8"/>
    <mergeCell ref="F7:F8"/>
    <mergeCell ref="G7:G8"/>
    <mergeCell ref="H7:H8"/>
    <mergeCell ref="A80:A83"/>
    <mergeCell ref="B80:B83"/>
    <mergeCell ref="C80:C83"/>
    <mergeCell ref="D80:D83"/>
    <mergeCell ref="C85:F8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  <vt:lpstr>'додаток 3'!Область_печати</vt:lpstr>
      <vt:lpstr>'додаток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2026-01-28T08:18:34Z</cp:lastPrinted>
  <dcterms:created xsi:type="dcterms:W3CDTF">2025-11-12T20:21:56Z</dcterms:created>
  <dcterms:modified xsi:type="dcterms:W3CDTF">2026-02-20T12:25:02Z</dcterms:modified>
</cp:coreProperties>
</file>