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3140"/>
  </bookViews>
  <sheets>
    <sheet name="заходи" sheetId="23" r:id="rId1"/>
  </sheets>
  <definedNames>
    <definedName name="_xlnm.Print_Titles" localSheetId="0">заходи!$8:$8</definedName>
    <definedName name="_xlnm.Print_Area" localSheetId="0">заходи!$A$1:$M$606</definedName>
  </definedNames>
  <calcPr calcId="145621"/>
</workbook>
</file>

<file path=xl/calcChain.xml><?xml version="1.0" encoding="utf-8"?>
<calcChain xmlns="http://schemas.openxmlformats.org/spreadsheetml/2006/main">
  <c r="F300" i="23" l="1"/>
  <c r="F241" i="23"/>
  <c r="H244" i="23" l="1"/>
  <c r="I244" i="23"/>
  <c r="J244" i="23"/>
  <c r="K244" i="23"/>
  <c r="G244" i="23"/>
  <c r="F230" i="23"/>
  <c r="F244" i="23" l="1"/>
  <c r="F237" i="23"/>
  <c r="F141" i="23"/>
  <c r="F142" i="23"/>
  <c r="I227" i="23" l="1"/>
  <c r="F226" i="23" l="1"/>
  <c r="F225" i="23"/>
  <c r="G344" i="23" l="1"/>
  <c r="F334" i="23"/>
  <c r="F335" i="23"/>
  <c r="F336" i="23"/>
  <c r="F333" i="23"/>
  <c r="F331" i="23"/>
  <c r="F332" i="23"/>
  <c r="F328" i="23"/>
  <c r="F329" i="23"/>
  <c r="F330" i="23"/>
  <c r="F325" i="23"/>
  <c r="F326" i="23"/>
  <c r="F327" i="23"/>
  <c r="F324" i="23"/>
  <c r="F323" i="23"/>
  <c r="F320" i="23"/>
  <c r="F312" i="23"/>
  <c r="F313" i="23"/>
  <c r="F314" i="23"/>
  <c r="F315" i="23"/>
  <c r="F316" i="23"/>
  <c r="F317" i="23"/>
  <c r="F318" i="23"/>
  <c r="F311" i="23"/>
  <c r="F310" i="23"/>
  <c r="F305" i="23"/>
  <c r="F306" i="23"/>
  <c r="F307" i="23"/>
  <c r="F308" i="23"/>
  <c r="F309" i="23"/>
  <c r="F302" i="23"/>
  <c r="F287" i="23"/>
  <c r="G470" i="23" l="1"/>
  <c r="J26" i="23"/>
  <c r="G26" i="23" l="1"/>
  <c r="H605" i="23" l="1"/>
  <c r="I605" i="23"/>
  <c r="J605" i="23"/>
  <c r="K605" i="23"/>
  <c r="G605" i="23"/>
  <c r="I594" i="23"/>
  <c r="H183" i="23" l="1"/>
  <c r="I183" i="23"/>
  <c r="J183" i="23"/>
  <c r="K183" i="23"/>
  <c r="G183" i="23"/>
  <c r="F182" i="23"/>
  <c r="F183" i="23" l="1"/>
  <c r="H470" i="23"/>
  <c r="I470" i="23"/>
  <c r="J470" i="23"/>
  <c r="K470" i="23"/>
  <c r="F470" i="23" l="1"/>
  <c r="H508" i="23"/>
  <c r="I508" i="23"/>
  <c r="J508" i="23"/>
  <c r="K508" i="23"/>
  <c r="G508" i="23"/>
  <c r="F474" i="23"/>
  <c r="F473" i="23"/>
  <c r="F395" i="23" l="1"/>
  <c r="F394" i="23"/>
  <c r="F468" i="23"/>
  <c r="F457" i="23"/>
  <c r="F456" i="23"/>
  <c r="F453" i="23"/>
  <c r="F452" i="23"/>
  <c r="F450" i="23"/>
  <c r="F449" i="23"/>
  <c r="F448" i="23"/>
  <c r="F447" i="23"/>
  <c r="F446" i="23"/>
  <c r="F445" i="23"/>
  <c r="F444" i="23"/>
  <c r="F443" i="23"/>
  <c r="F442" i="23"/>
  <c r="F440" i="23"/>
  <c r="F439" i="23"/>
  <c r="F438" i="23"/>
  <c r="F436" i="23"/>
  <c r="F435" i="23"/>
  <c r="F433" i="23"/>
  <c r="F432" i="23"/>
  <c r="F430" i="23"/>
  <c r="F428" i="23"/>
  <c r="F426" i="23"/>
  <c r="F425" i="23"/>
  <c r="F424" i="23"/>
  <c r="F422" i="23"/>
  <c r="F421" i="23"/>
  <c r="F419" i="23"/>
  <c r="F418" i="23"/>
  <c r="F416" i="23"/>
  <c r="F415" i="23"/>
  <c r="F414" i="23"/>
  <c r="F412" i="23"/>
  <c r="F411" i="23"/>
  <c r="F409" i="23"/>
  <c r="F408" i="23"/>
  <c r="F407" i="23"/>
  <c r="F406" i="23"/>
  <c r="F405" i="23"/>
  <c r="F403" i="23"/>
  <c r="F402" i="23"/>
  <c r="F401" i="23"/>
  <c r="F400" i="23"/>
  <c r="F398" i="23"/>
  <c r="F397" i="23"/>
  <c r="I344" i="23" l="1"/>
  <c r="I69" i="23" l="1"/>
  <c r="F66" i="23"/>
  <c r="F67" i="23"/>
  <c r="H391" i="23" l="1"/>
  <c r="I391" i="23"/>
  <c r="J391" i="23"/>
  <c r="K391" i="23"/>
  <c r="G391" i="23"/>
  <c r="F390" i="23"/>
  <c r="F389" i="23"/>
  <c r="F388" i="23"/>
  <c r="F387" i="23"/>
  <c r="F386" i="23"/>
  <c r="F559" i="23" l="1"/>
  <c r="F555" i="23"/>
  <c r="F36" i="23" l="1"/>
  <c r="G41" i="23" l="1"/>
  <c r="I41" i="23"/>
  <c r="F40" i="23"/>
  <c r="F39" i="23"/>
  <c r="H41" i="23" l="1"/>
  <c r="J41" i="23"/>
  <c r="K41" i="23"/>
  <c r="F25" i="23" l="1"/>
  <c r="F11" i="23"/>
  <c r="F22" i="23"/>
  <c r="F21" i="23"/>
  <c r="F20" i="23"/>
  <c r="F19" i="23"/>
  <c r="F14" i="23"/>
  <c r="F15" i="23"/>
  <c r="F16" i="23"/>
  <c r="F13" i="23"/>
  <c r="F343" i="23" l="1"/>
  <c r="H344" i="23"/>
  <c r="J344" i="23"/>
  <c r="K344" i="23"/>
  <c r="H563" i="23"/>
  <c r="I563" i="23"/>
  <c r="J563" i="23"/>
  <c r="K563" i="23"/>
  <c r="G563" i="23"/>
  <c r="F279" i="23" l="1"/>
  <c r="F351" i="23" l="1"/>
  <c r="G354" i="23" l="1"/>
  <c r="I354" i="23"/>
  <c r="F557" i="23"/>
  <c r="F296" i="23"/>
  <c r="F295" i="23"/>
  <c r="F294" i="23"/>
  <c r="F293" i="23"/>
  <c r="F292" i="23"/>
  <c r="F291" i="23"/>
  <c r="F290" i="23"/>
  <c r="F289" i="23"/>
  <c r="F288" i="23"/>
  <c r="F286" i="23"/>
  <c r="F285" i="23"/>
  <c r="F284" i="23"/>
  <c r="F283" i="23"/>
  <c r="F391" i="23" l="1"/>
  <c r="F385" i="23"/>
  <c r="F384" i="23"/>
  <c r="F383" i="23"/>
  <c r="F382" i="23"/>
  <c r="F381" i="23"/>
  <c r="F380" i="23"/>
  <c r="F379" i="23"/>
  <c r="F378" i="23"/>
  <c r="F377" i="23"/>
  <c r="F376" i="23"/>
  <c r="F375" i="23"/>
  <c r="F374" i="23"/>
  <c r="F373" i="23"/>
  <c r="F372" i="23"/>
  <c r="F371" i="23"/>
  <c r="F370" i="23"/>
  <c r="F369" i="23"/>
  <c r="F368" i="23"/>
  <c r="F367" i="23"/>
  <c r="F366" i="23"/>
  <c r="F365" i="23"/>
  <c r="F364" i="23"/>
  <c r="F363" i="23"/>
  <c r="J192" i="23"/>
  <c r="K192" i="23"/>
  <c r="I192" i="23"/>
  <c r="H204" i="23" l="1"/>
  <c r="I204" i="23"/>
  <c r="J204" i="23"/>
  <c r="K204" i="23"/>
  <c r="G204" i="23"/>
  <c r="I545" i="23"/>
  <c r="H545" i="23"/>
  <c r="J545" i="23"/>
  <c r="K545" i="23"/>
  <c r="G545" i="23"/>
  <c r="F527" i="23"/>
  <c r="F528" i="23"/>
  <c r="F541" i="23"/>
  <c r="F542" i="23"/>
  <c r="F543" i="23"/>
  <c r="F544" i="23"/>
  <c r="F204" i="23" l="1"/>
  <c r="F170" i="23"/>
  <c r="F169" i="23"/>
  <c r="O83" i="23"/>
  <c r="P50" i="23"/>
  <c r="Y50" i="23" s="1"/>
  <c r="Q50" i="23"/>
  <c r="Z50" i="23" s="1"/>
  <c r="R50" i="23"/>
  <c r="AA50" i="23" s="1"/>
  <c r="S50" i="23"/>
  <c r="T50" i="23"/>
  <c r="U50" i="23"/>
  <c r="V50" i="23"/>
  <c r="W50" i="23"/>
  <c r="F84" i="23"/>
  <c r="F85" i="23"/>
  <c r="F139" i="23" l="1"/>
  <c r="F127" i="23"/>
  <c r="F126" i="23"/>
  <c r="F505" i="23" l="1"/>
  <c r="F506" i="23"/>
  <c r="F507" i="23"/>
  <c r="H69" i="23" l="1"/>
  <c r="J69" i="23"/>
  <c r="K69" i="23"/>
  <c r="G69" i="23"/>
  <c r="F68" i="23"/>
  <c r="F69" i="23" l="1"/>
  <c r="H580" i="23"/>
  <c r="J580" i="23"/>
  <c r="K580" i="23"/>
  <c r="G580" i="23"/>
  <c r="I570" i="23"/>
  <c r="I580" i="23" s="1"/>
  <c r="F571" i="23"/>
  <c r="F573" i="23"/>
  <c r="F574" i="23"/>
  <c r="F576" i="23"/>
  <c r="F577" i="23"/>
  <c r="F578" i="23"/>
  <c r="F579" i="23"/>
  <c r="F567" i="23"/>
  <c r="F322" i="23"/>
  <c r="F321" i="23"/>
  <c r="F304" i="23"/>
  <c r="F303" i="23"/>
  <c r="F558" i="23"/>
  <c r="F301" i="23"/>
  <c r="F556" i="23"/>
  <c r="F562" i="23"/>
  <c r="F299" i="23"/>
  <c r="F298" i="23"/>
  <c r="F297" i="23"/>
  <c r="F282" i="23"/>
  <c r="F281" i="23"/>
  <c r="F280" i="23"/>
  <c r="F278" i="23"/>
  <c r="F277" i="23"/>
  <c r="F276" i="23"/>
  <c r="F275" i="23"/>
  <c r="F274" i="23"/>
  <c r="F273" i="23"/>
  <c r="F272" i="23"/>
  <c r="F271" i="23"/>
  <c r="F270" i="23"/>
  <c r="F269" i="23"/>
  <c r="F268" i="23"/>
  <c r="F267" i="23"/>
  <c r="F266" i="23"/>
  <c r="F265" i="23"/>
  <c r="F264" i="23"/>
  <c r="F263" i="23"/>
  <c r="F262" i="23"/>
  <c r="F261" i="23"/>
  <c r="F236" i="23"/>
  <c r="F232" i="23"/>
  <c r="F231" i="23"/>
  <c r="N344" i="23" l="1"/>
  <c r="F563" i="23"/>
  <c r="F580" i="23"/>
  <c r="F570" i="23"/>
  <c r="F344" i="23"/>
  <c r="F134" i="23"/>
  <c r="F135" i="23"/>
  <c r="F136" i="23"/>
  <c r="F137" i="23"/>
  <c r="F138" i="23"/>
  <c r="F86" i="23"/>
  <c r="F87" i="23"/>
  <c r="F128" i="23"/>
  <c r="F65" i="23"/>
  <c r="F64" i="23"/>
  <c r="F63" i="23"/>
  <c r="F62" i="23"/>
  <c r="F61" i="23"/>
  <c r="F60" i="23"/>
  <c r="F59" i="23"/>
  <c r="F58" i="23"/>
  <c r="F57" i="23"/>
  <c r="F56" i="23"/>
  <c r="F55" i="23"/>
  <c r="F54" i="23"/>
  <c r="F53" i="23"/>
  <c r="F181" i="23"/>
  <c r="F52" i="23"/>
  <c r="F51" i="23"/>
  <c r="F43" i="23" l="1"/>
  <c r="O50" i="23" s="1"/>
  <c r="X50" i="23" s="1"/>
  <c r="F140" i="23"/>
  <c r="F133" i="23"/>
  <c r="F132" i="23"/>
  <c r="F131" i="23"/>
  <c r="F130" i="23"/>
  <c r="F125" i="23"/>
  <c r="F124" i="23"/>
  <c r="F123" i="23"/>
  <c r="F122" i="23"/>
  <c r="F121" i="23"/>
  <c r="F120" i="23"/>
  <c r="F119" i="23"/>
  <c r="F118" i="23"/>
  <c r="F117" i="23"/>
  <c r="F116" i="23"/>
  <c r="F115" i="23"/>
  <c r="F114" i="23"/>
  <c r="F113" i="23"/>
  <c r="F112" i="23"/>
  <c r="F111" i="23"/>
  <c r="F110" i="23"/>
  <c r="F109" i="23"/>
  <c r="F108" i="23"/>
  <c r="F107" i="23"/>
  <c r="F106" i="23"/>
  <c r="F105" i="23"/>
  <c r="F104" i="23"/>
  <c r="F101" i="23"/>
  <c r="F100" i="23"/>
  <c r="F98" i="23"/>
  <c r="F97" i="23"/>
  <c r="F95" i="23"/>
  <c r="F94" i="23"/>
  <c r="F92" i="23"/>
  <c r="F91" i="23"/>
  <c r="F89" i="23"/>
  <c r="F83" i="23"/>
  <c r="F82" i="23"/>
  <c r="F81" i="23"/>
  <c r="F80" i="23"/>
  <c r="F79" i="23"/>
  <c r="F78" i="23"/>
  <c r="F77" i="23"/>
  <c r="F76" i="23"/>
  <c r="F75" i="23"/>
  <c r="F74" i="23"/>
  <c r="F73" i="23"/>
  <c r="N183" i="23" l="1"/>
  <c r="F602" i="23" l="1"/>
  <c r="F37" i="23"/>
  <c r="F35" i="23"/>
  <c r="F34" i="23"/>
  <c r="F41" i="23" l="1"/>
  <c r="F540" i="23"/>
  <c r="F539" i="23"/>
  <c r="F538" i="23"/>
  <c r="F537" i="23"/>
  <c r="F536" i="23"/>
  <c r="F535" i="23"/>
  <c r="F534" i="23"/>
  <c r="F533" i="23"/>
  <c r="F531" i="23"/>
  <c r="F525" i="23"/>
  <c r="F524" i="23"/>
  <c r="F521" i="23"/>
  <c r="F519" i="23"/>
  <c r="F516" i="23"/>
  <c r="F514" i="23"/>
  <c r="F513" i="23"/>
  <c r="F512" i="23"/>
  <c r="F510" i="23"/>
  <c r="F545" i="23" l="1"/>
  <c r="F598" i="23"/>
  <c r="F597" i="23"/>
  <c r="F596" i="23"/>
  <c r="F594" i="23"/>
  <c r="F504" i="23"/>
  <c r="F503" i="23"/>
  <c r="F501" i="23"/>
  <c r="F500" i="23"/>
  <c r="F498" i="23"/>
  <c r="F497" i="23"/>
  <c r="F496" i="23"/>
  <c r="F494" i="23"/>
  <c r="F493" i="23"/>
  <c r="F492" i="23"/>
  <c r="F490" i="23"/>
  <c r="F489" i="23"/>
  <c r="F488" i="23"/>
  <c r="F486" i="23"/>
  <c r="F483" i="23"/>
  <c r="F482" i="23"/>
  <c r="F480" i="23"/>
  <c r="F479" i="23"/>
  <c r="F478" i="23"/>
  <c r="F477" i="23"/>
  <c r="F476" i="23"/>
  <c r="F475" i="23"/>
  <c r="K361" i="23"/>
  <c r="J361" i="23"/>
  <c r="I361" i="23"/>
  <c r="H361" i="23"/>
  <c r="G361" i="23"/>
  <c r="F605" i="23" l="1"/>
  <c r="F361" i="23"/>
  <c r="F508" i="23"/>
  <c r="K354" i="23"/>
  <c r="J354" i="23"/>
  <c r="H354" i="23"/>
  <c r="F353" i="23"/>
  <c r="F352" i="23"/>
  <c r="F350" i="23"/>
  <c r="F349" i="23"/>
  <c r="F348" i="23"/>
  <c r="F347" i="23"/>
  <c r="F346" i="23"/>
  <c r="K258" i="23"/>
  <c r="J258" i="23"/>
  <c r="I258" i="23"/>
  <c r="H258" i="23"/>
  <c r="G258" i="23"/>
  <c r="F257" i="23"/>
  <c r="F255" i="23"/>
  <c r="F254" i="23"/>
  <c r="K252" i="23"/>
  <c r="J252" i="23"/>
  <c r="I252" i="23"/>
  <c r="H252" i="23"/>
  <c r="G252" i="23"/>
  <c r="F252" i="23"/>
  <c r="F258" i="23" l="1"/>
  <c r="F354" i="23"/>
  <c r="K227" i="23"/>
  <c r="J227" i="23"/>
  <c r="H227" i="23"/>
  <c r="G227" i="23"/>
  <c r="F224" i="23"/>
  <c r="F223" i="23"/>
  <c r="F227" i="23" l="1"/>
  <c r="H192" i="23"/>
  <c r="G192" i="23"/>
  <c r="F192" i="23" l="1"/>
  <c r="K32" i="23"/>
  <c r="J32" i="23"/>
  <c r="J606" i="23" s="1"/>
  <c r="I32" i="23"/>
  <c r="H32" i="23"/>
  <c r="G32" i="23"/>
  <c r="G606" i="23" s="1"/>
  <c r="F32" i="23"/>
  <c r="F18" i="23" l="1"/>
  <c r="H26" i="23" l="1"/>
  <c r="H606" i="23" s="1"/>
  <c r="I26" i="23"/>
  <c r="I606" i="23" s="1"/>
  <c r="K26" i="23"/>
  <c r="K606" i="23" s="1"/>
  <c r="F23" i="23"/>
  <c r="F26" i="23" l="1"/>
  <c r="F606" i="23" l="1"/>
</calcChain>
</file>

<file path=xl/sharedStrings.xml><?xml version="1.0" encoding="utf-8"?>
<sst xmlns="http://schemas.openxmlformats.org/spreadsheetml/2006/main" count="1873" uniqueCount="1266">
  <si>
    <t>№
з/п</t>
  </si>
  <si>
    <t>Зміст заходу</t>
  </si>
  <si>
    <t xml:space="preserve">Термін
виконан-
ня </t>
  </si>
  <si>
    <t>Виконавець</t>
  </si>
  <si>
    <t>Очікуваний 
результат</t>
  </si>
  <si>
    <t>Всього</t>
  </si>
  <si>
    <t>у тому числі за рахунок коштів:</t>
  </si>
  <si>
    <t>місцевих бюджетів</t>
  </si>
  <si>
    <t>підпри-
ємств</t>
  </si>
  <si>
    <t>інших 
джерел</t>
  </si>
  <si>
    <t>найменування показника</t>
  </si>
  <si>
    <t>значення показника</t>
  </si>
  <si>
    <t>обласного
бюджету</t>
  </si>
  <si>
    <t>№ і назва завдання Стратегії розвитку Донецької області на період до 2020 року або стратегії розвитку міста (району, ОТГ)</t>
  </si>
  <si>
    <t>держав-
ного
бюджету</t>
  </si>
  <si>
    <t>Пріоритет 1. Економічний розвиток та підвищення зайнятості населення</t>
  </si>
  <si>
    <t>1. Промисловий комплекс</t>
  </si>
  <si>
    <t>Інші завдання: Модернізація та зростання промислового виробництва</t>
  </si>
  <si>
    <t>обсяг реалізованої промислової продукції (робіт, послуг) (без ПДВ та акцизу), млн грн</t>
  </si>
  <si>
    <t>Промислові підприємства</t>
  </si>
  <si>
    <t xml:space="preserve"> міського бюджету</t>
  </si>
  <si>
    <t>Модернізація і реконструкція промислових потужностей, підвищення надійності обладнання</t>
  </si>
  <si>
    <t>Витрати на реалізацію, тис.грн</t>
  </si>
  <si>
    <t>1.1</t>
  </si>
  <si>
    <t>Заміна дріжджового насосу</t>
  </si>
  <si>
    <t>ПрАТ "Хліб"</t>
  </si>
  <si>
    <t>1.2</t>
  </si>
  <si>
    <t>Модернізація ділянки сортування керамічної плитки</t>
  </si>
  <si>
    <t>АТ "Зевс Кераміка"</t>
  </si>
  <si>
    <t>1.3.2 Проводити енергоаудит та заходи зі зменшення енерговитрат у адміністративних будівлях та об’єктах соціальної інфраструктури</t>
  </si>
  <si>
    <t>Оплата послуг за здійснення сертифікації енергетичної ефективності будівель</t>
  </si>
  <si>
    <t xml:space="preserve">Впровадження постійно діючої системи щоденного моніторингу енергоспоживання бюджетними установами </t>
  </si>
  <si>
    <t>Управління економічного та інвестиційного розвитку</t>
  </si>
  <si>
    <t>1.3.3 Заохочувати інвестиції у галузі житлово-комунальне господарство, ІT, енергозбереження, переробку вторинних ресурсів, відходів виробництва та побутового сміття через механізми державно-приватного партнерства</t>
  </si>
  <si>
    <t xml:space="preserve">Сприяння підвищенню активності населення до впровадження заходів з енергоефективності та енергозбереження за рахунок реалізації Програми з відшкодування частини кредиту, залученого на заходи з енергозбереження та підвищення енергоефективності міста до 2020 року </t>
  </si>
  <si>
    <t xml:space="preserve">Управління економічного та інвестиційного розвитку,                                                             управління житлово-комунального господарства  </t>
  </si>
  <si>
    <t>Підвищення обізнаності
громадян у питаннях енергоефективності шляхом  проведення інформаційних заходів</t>
  </si>
  <si>
    <t xml:space="preserve">Управління економічного та інвестиційного розвитку,                                                              управління житлово-комунального господарства  </t>
  </si>
  <si>
    <t>Усього по Розділу 2</t>
  </si>
  <si>
    <t>2. Енергозбереження та енергоефективність</t>
  </si>
  <si>
    <t xml:space="preserve">1.1.2 Створювати підприємницьку інфраструктуру, спростити та збільшити прозорість адміністративних послуг, зокрема на депресивних територіях (у т.ч. малі міста) </t>
  </si>
  <si>
    <t>Структурні підрозділи виконавчих органів міської ради</t>
  </si>
  <si>
    <t>Міський центр зайнятості</t>
  </si>
  <si>
    <t>кількість створених бізнес-центрів</t>
  </si>
  <si>
    <t xml:space="preserve">Розробка, виготовлення та
розповсюдження дорожньої
карти майбутнього підприємця
(інфографіка щодо
реєстраційних, фіскальних,
дозвільних, ліцензійних
процедур)
</t>
  </si>
  <si>
    <t xml:space="preserve">дорожня карта </t>
  </si>
  <si>
    <r>
      <t xml:space="preserve">Інші завдання: </t>
    </r>
    <r>
      <rPr>
        <sz val="12"/>
        <rFont val="Times New Roman"/>
        <family val="1"/>
        <charset val="204"/>
      </rPr>
      <t xml:space="preserve">Сприяння залученню фінансово-кредитних ресурсів у сферу малого і середнього підприємництва </t>
    </r>
  </si>
  <si>
    <t xml:space="preserve">кількість переможців </t>
  </si>
  <si>
    <t>-</t>
  </si>
  <si>
    <r>
      <t>Інше завдання:</t>
    </r>
    <r>
      <rPr>
        <sz val="12"/>
        <rFont val="Times New Roman"/>
        <family val="1"/>
        <charset val="204"/>
      </rPr>
      <t xml:space="preserve"> Підвищення ефективності реалізації державної регуляторної політики шляхом вдосконалення правового регулювання господарських відносин</t>
    </r>
  </si>
  <si>
    <t>Погодження з Донецьким обласним територіальним відділенням Антимонопольного комітету України проектів рішень, які можуть призвести до обмеження, недопущення, усунення чи створення конкуренції</t>
  </si>
  <si>
    <r>
      <t>Інше завдання:</t>
    </r>
    <r>
      <rPr>
        <sz val="12"/>
        <color rgb="FF000000"/>
        <rFont val="Times New Roman"/>
        <family val="1"/>
        <charset val="204"/>
      </rPr>
      <t xml:space="preserve"> Популяризація підприємницької культури. Посилення
конкурентоспроможності
продукції/послуг</t>
    </r>
  </si>
  <si>
    <t>Створення формату "Історії успіху" для МСП</t>
  </si>
  <si>
    <t xml:space="preserve">кількість форматів </t>
  </si>
  <si>
    <t>Проведення щорічного економічного форму у місті</t>
  </si>
  <si>
    <t>ГО "Ділове сприяння"</t>
  </si>
  <si>
    <t>кількість форумів</t>
  </si>
  <si>
    <t xml:space="preserve">Управління економічного та інвестиційного розвитку </t>
  </si>
  <si>
    <t xml:space="preserve">1.3.5 Розширити спроможність центрів зайнятості регіону здійснювати моніторинг стану ринку праці, підготовку та
перекваліфікацію населення
</t>
  </si>
  <si>
    <t>Працевлаштування незайнятого населення та безробітних на вільні та новостворені робочі місця</t>
  </si>
  <si>
    <t>Здійснювання компенсації роботодавцю єдиного внеску за працевлаштованих безробітних на нові робочі місця, у тому числі створені за рахунок Проекту підтримки малого та середнього бізнесу Донецької облдержадміністрації</t>
  </si>
  <si>
    <t>кількість працевлаштованих безробітних на нові робочі місця, за яких здійснюватиметься компенсація роботодавцям  фактичних витрат по сплаті ЄСВ</t>
  </si>
  <si>
    <t xml:space="preserve"> кількість безробітних, які отримають одноразову виплату </t>
  </si>
  <si>
    <t>Діяльність Консалтингового простору "Перспектива" у центрі
зайнятості. Системна інформаційно-консультаційна робота з активізації та підтримки підприємницької ініціативи шляхом проведення тренінгів, семінарів, круглих столів та інших тематичних заходів щодо можливості організації та розширення власної справи</t>
  </si>
  <si>
    <t>кількість засідань консалтингово простору "Перспектива", семінарів, круглих столів та інших тематичних заходів щодо можливості організації та розширення власної справи</t>
  </si>
  <si>
    <t>кількість осіб охоплених послугами з індивідуального супроводу</t>
  </si>
  <si>
    <t>Залучення незайнятих громадян до участі в громадських роботах та інших роботах тимчасового характеру</t>
  </si>
  <si>
    <t>Міський центр зайнятості, місцеві бюджети, роботодавці</t>
  </si>
  <si>
    <t>кількість осіб, які будуть перебувати на обліку в міському центрі зайнятості</t>
  </si>
  <si>
    <t>Сприяння конкурентоспроможності осіб на ринку праці шляхом надання комплексу профорієнтаційних послуг</t>
  </si>
  <si>
    <t>кількість осіб, яким будуть надані послуги</t>
  </si>
  <si>
    <t xml:space="preserve">Проведення комплексної профорієнтаційної роботи щодо формування свідомого підходу до вибору професії з учнями ЗЗСО, батьками, працівниками закладів освіти </t>
  </si>
  <si>
    <t>кількість охоплених профорієнтаціними послугами, осіб/кількість проведених заходів, од</t>
  </si>
  <si>
    <t>3700/88</t>
  </si>
  <si>
    <t>Здійснення професійної
підготовки, перепідготовки
та підвищення кваліфікації
безробітних на замовлення
роботодавців або для
самозайнятості, з
урахуванням потреб
регіонального ринку праці, в
тому числі за укрупненими
(інтегрованими) професіями</t>
  </si>
  <si>
    <t>Міський центр зайнятості, ДНЗ
"Донецький ЦПТО ДСЗ", учбові заклади, підприємства</t>
  </si>
  <si>
    <t>Кількість осіб, охоплених
профнавчанням</t>
  </si>
  <si>
    <t>Реалізація статті 30 Закону України «Про
зайнятість населення»
шляхом видачі ваучерів
населенню з числа деяких
категорій громадян, в тому
числі для ВПО</t>
  </si>
  <si>
    <t>Міський центр зайнятості, учбові заклади</t>
  </si>
  <si>
    <t>кількість наданих ваучерів</t>
  </si>
  <si>
    <t>Сприяння реалізації пункту 5 статі 35 Закону України "Про зайнятість населення" щодо підтвердження професійної кваліфікації за результатами неформального професійного навчання за робітничими професіями</t>
  </si>
  <si>
    <t>підвищення конкурентоспроможності громадян на ринку праці</t>
  </si>
  <si>
    <t xml:space="preserve">кількість працевлаштованих, осіб
</t>
  </si>
  <si>
    <t>Здійснення компенсації витрат роботодавця, який працевлаштовує за направленням центру зайнятості зареєстрованого безробітного з числа ВПО строком не менш як на дванадцять календарних місяців на навчання</t>
  </si>
  <si>
    <t>Надання компенсації витрат
зареєстрованим безробітним
з числа ВПО для
проходження попереднього
медичного та наркологічного
огляду відповідно до
законодавства, якщо це
необхідно для
працевлаштування</t>
  </si>
  <si>
    <t>кількість осіб</t>
  </si>
  <si>
    <t>кількість    продукції, од.</t>
  </si>
  <si>
    <t>Пріоритет 2. Підвищення спроможності місцевого самоврядування</t>
  </si>
  <si>
    <t>2.2.1 Надавати допомогу та підтримку процесу об’єднання місцевих громад шляхом сприяння процесу узгодження між громадами, а також інституційному та організаційному зміцненню</t>
  </si>
  <si>
    <t>Розроблення містобудівної документації</t>
  </si>
  <si>
    <t>1</t>
  </si>
  <si>
    <t xml:space="preserve">Слов'янська міська рада, управління містобудування та архітектури </t>
  </si>
  <si>
    <t>кількість розроблених проектів</t>
  </si>
  <si>
    <t>2.3.2 Поліпшувати спроможність нових громад з метою покращення управління і надання якісних публічних послуг через відновлення та розвиток інфраструктури надання послуг на обласному, районному та місцевому рівнях</t>
  </si>
  <si>
    <t>Створення та розвиток містобудівного кадастру</t>
  </si>
  <si>
    <t>Виготовлення із застосуванням геоінформаційних технологій у цифровій формі актуалізованої картографічної основи м.Слов'янськ в масштабі 1:2000 (оновлення планово-картографічних матеріалів, ІІ етап)</t>
  </si>
  <si>
    <t>кількість населених пунктів                                                                                                                   площа території (га)</t>
  </si>
  <si>
    <t>1
5500</t>
  </si>
  <si>
    <t>Інші заходи просторового планування</t>
  </si>
  <si>
    <t>Навчання та підвищення кваліфікації спеціалістів містобудівного кадастру</t>
  </si>
  <si>
    <t>кількість спеціалістів, які успішно пройшли навчання</t>
  </si>
  <si>
    <t>Усього по Розділу 11</t>
  </si>
  <si>
    <t>земельні ділянки, га</t>
  </si>
  <si>
    <t>Передача земельних ділянок у власність громадянам</t>
  </si>
  <si>
    <t>Проведення земельних торгів</t>
  </si>
  <si>
    <t>Пріоритет 3. Людський розвиток, надання якісних соціальних послуг та вирішення питань ВПО</t>
  </si>
  <si>
    <t>3.1.1 Сприяти пошуку та залученню фінансових та інших ресурсів з різних джерел, необхідних для надання соціальних послуг на рівні громади</t>
  </si>
  <si>
    <t>Забезпечення інтелектуального та творчого розвитку, проведення активного та змістовного дозвілля дітей і молоді (проведення фестивалів, конкурсів, творчих та культурно-мистецьких заходів,  інтелектуальних ігор, тренінгів тощо, у т.ч. до державних і знаменних дат; участь молоді у форумах, конкурсах, фестивалях, інших молодіжних заходах обласного, Всеукраїнського і міжнародного рівнів). Співпраця з молодіжними центрами</t>
  </si>
  <si>
    <t>Відділ у справах сім'ї, молоді, фізичної культури та спорту</t>
  </si>
  <si>
    <t>2</t>
  </si>
  <si>
    <t>Заходи із реалізації державної політики із забезпечення рівних прав та можливостей жінок та чоловіків</t>
  </si>
  <si>
    <t>Міський центр соціальних служб для сім'ї, дітей та молоді, відділ у справах сім'ї, молоді, фізичної культури та спорту</t>
  </si>
  <si>
    <t>3</t>
  </si>
  <si>
    <t>Заходи із підвищення рівня обізнаності населення щодо сучасних проявів торгівлі людьми</t>
  </si>
  <si>
    <t>4</t>
  </si>
  <si>
    <t>Заходи щодо профілактики та запобіганню від гендерно-обумовленого насильства</t>
  </si>
  <si>
    <t>5</t>
  </si>
  <si>
    <t>Заходи щодо підтримки інституту сім'ї (проведення заходів, спрямованих на підтримку сімей  та проведення заходів до Дня сім'ї, Дня матері, Дня батька, Міжнародного дня захисту дітей, Міжнародного дня жінок, вшанування жінок, яким присвоєно почесне звання України "Мати героїня" тощо)</t>
  </si>
  <si>
    <t>Відділ у справах сім'ї, молоді, фізичної культури та спорту, міський центр соціальних служб для сім'ї, дітей та молоді</t>
  </si>
  <si>
    <t>6</t>
  </si>
  <si>
    <t>Проведення роботи, спрямованої на відродження національних традицій, формування національної свідомості дітей, підлітків та молоді; святкування визначних дат історії України, міста Слов'янськ (проведення заходів, участь молоді в обласних і всеукраїнських заходах); підтримка пластового руху</t>
  </si>
  <si>
    <t>3.3.1 Створити реєстр надавачів соціальних послуг, застосувати механізм соціального замовлення для залучення до надання соціальних послуг за бюджетні кошти на рівні громади надавачів різної форми власності та господарювання</t>
  </si>
  <si>
    <t>Міський конкурс з визначення програм (проектів, заходів), розроблених громадськими організаціями для виконання (реалізації) яких надається фінансова підтримка. (За пріоритетними напрямками, в рамках соціального замовлення: підтримка молодіжних ініціатив; діяльність молодіжних центрів; соціальні послуги (підтримка, реабілітація осіб) постраждалих від гендерно-обумовленого насильства, торгівлі людьми тощо)</t>
  </si>
  <si>
    <t>Усього по Розділу 15</t>
  </si>
  <si>
    <t>Інші завдання:                        Захист прав дітей - сиріт та дітей, позбавлених батьківського піклування</t>
  </si>
  <si>
    <t>Проведення заходів до дня усиновлення</t>
  </si>
  <si>
    <t>Служба у справах дітей</t>
  </si>
  <si>
    <t>популяризація сімейних форм виховання дітей</t>
  </si>
  <si>
    <t>Придбання на вторинному ринку впорядкованого житла для дітей-сиріт, дітей позбавлених батьківського піклування, осіб з їх числа, які перебувають на квартирному обліку і потребують поліпшення житлових умов на умовах співфінансування</t>
  </si>
  <si>
    <t>Забезпечення фінансування ЄІАС «Діти»</t>
  </si>
  <si>
    <t>Інші завдання:                      Захист прав дітей, які опинилися в складних життєвих обставинах</t>
  </si>
  <si>
    <t>Забезпечення належного утримання та виховання дітей у комунальному закладі "Центр соціально — психологічної реабілітації дітей в м.Слов'янську Донецької області"</t>
  </si>
  <si>
    <t>Організація та проведення конференцій, семінарів, нарад з питання соціального захисту дітей</t>
  </si>
  <si>
    <t>покращення роботи з соціального захисту дітей</t>
  </si>
  <si>
    <t>Залучення різних груп населення до занять фізичною культурою та спортом</t>
  </si>
  <si>
    <t>Проведення навчально-тренувальних зборів, змагань, турнірів, спортивно-масових, урочистих заходів тощо; забезпечення участі спортсменів, команд та організацій у міських, регіональних, обласних, Всеукраїнських та міжнародних змаганнях з олімпійських, неолімпійських та національних видів спорту; проведення фізкультурно-масових заходів серед населення</t>
  </si>
  <si>
    <t>Проведення навчально-тренувальних зборів, змагань, турнірів, спортивно-масових, урочистих заходів тощо; забезпечення участі спортсменів, команд та організацій у міських, регіональних, обласних, Всеукраїнських та міжнародних змаганнях з видів спорту серед людей з інвалідністю</t>
  </si>
  <si>
    <t>Оздоровлення дітей-спортсменів (учнів КПНЗ "Міська КДЮСШ", КЗ "ДЮСШ м. Слов'янська")</t>
  </si>
  <si>
    <t>кількість заходів</t>
  </si>
  <si>
    <t xml:space="preserve">кількість спортсменів, що отримують стипендію за рахунок місцевого  бюджету </t>
  </si>
  <si>
    <t>Виплата одноразових винагород, премій спортсменам та їх тренерам за досягнення високих спортивних результатів</t>
  </si>
  <si>
    <t xml:space="preserve">Здійснення адресних виплат спортсменам та  тренерам для придбання житла на умовах співфінансування з місцевих бюджетів </t>
  </si>
  <si>
    <t>кількість отримувачів адресних виплат</t>
  </si>
  <si>
    <t>Висвітлення діяльності щодо розвитку сфери фізичної культури та спорту, результатів спортивних досягнень, інших заходів пов'язаних з фізичною культурою та спортом у ЗМІ; виготовлення і розміщення інформації на рекламних щитах (білборди, сітілайти)</t>
  </si>
  <si>
    <t>кількість інформаційних заходів</t>
  </si>
  <si>
    <t>КПНЗ "Міська КДЮСШ"</t>
  </si>
  <si>
    <t>Навчально-спортивна робота КПНЗ "Міська КДЮСШ" (навчально-тренувальні збори, проведення спортивних заходів, участь у змаганнях)</t>
  </si>
  <si>
    <t>Придбання комплекту звукопосилюючої апаратури (для озвучення стадіону під час проведення спортивних та масових заходів)</t>
  </si>
  <si>
    <t>Придбання машини для догляду за футбольним полем зі штучним покриттям</t>
  </si>
  <si>
    <t>Придбання резинової крихти (для підсипки футбольного поля зі штучним покриттям)</t>
  </si>
  <si>
    <t>Придбання спортивного інвентарю, обладнання; спортивної форми</t>
  </si>
  <si>
    <t>КЗ "ДЮСШ м.Слов'янська"</t>
  </si>
  <si>
    <t>Навчально-спортивна робота КЗ "ДЮСШ м. Слов'янська" (навчально-тренувальні збори, проведення спортивних заходів, участь у змаганнях)</t>
  </si>
  <si>
    <t>Оренда нерухомого майна (у нежитловій будівлі "Будинок зв'язку", вул. Свободи для організації навчально-тренувального процесу</t>
  </si>
  <si>
    <t xml:space="preserve"> КЗ "Слов'янський міський центр фізичного здоров'я населення "Спорт для всіх"</t>
  </si>
  <si>
    <t>кількість змагань, заходів</t>
  </si>
  <si>
    <t>Підтримка та розвиток зимових видів спорту (Організація проїзду дітей, які займаються у відділеннях ДЮСШ ХК "Донбас" на тренування в м. Дружківка на льодову арену "Альтаїр")</t>
  </si>
  <si>
    <t>кількість поїздок</t>
  </si>
  <si>
    <t>КЗ "Фізкультурно-оздоровчий комплекс м.Слов'янська"</t>
  </si>
  <si>
    <t>Обслуговування системи з дизенфекції води (придбання фільтрів, реагентів; колб для системи дезинфекції Aquatrons systems і8000, тощо)</t>
  </si>
  <si>
    <t>Обслуговування ліфта для маломобільних груп населення</t>
  </si>
  <si>
    <t>кількість місяців обслуговування</t>
  </si>
  <si>
    <t>Придбання тренажерів та спортивного інвентарю та обладнання</t>
  </si>
  <si>
    <t>КЗ "Спортивний клуб за місцем проживання "Культурно-спортивний центр"</t>
  </si>
  <si>
    <t>КЗ "Спортивний клуб за місцем проживання школа «Культурно-спортивний центр", відділ у справах сім'ї, молоді, фізичної культури та спорту</t>
  </si>
  <si>
    <t>Придбання обладнання, інвентарю інших засобів для обслуговування стадіону (господарський інвентар, газонокасарка, добрива, насіння трави тощо)</t>
  </si>
  <si>
    <t>Спортивна інфраструктура</t>
  </si>
  <si>
    <t>Відділ у справах сім'ї, молоді, фізичної культури та спорту, КПНЗ "Міська КДЮСШ", управління житлово-комунального господарства</t>
  </si>
  <si>
    <t>кількість комплектів ПКД  кількість експертних звітів, од.</t>
  </si>
  <si>
    <t>1                         1</t>
  </si>
  <si>
    <t>Усього по Розділу 19</t>
  </si>
  <si>
    <t>4.1.3 Підвищувати рівень готовності відділів обласних і місцевих органів влади у сфері реагування на надзвичайні ситуації та розвивати їхню інфраструктуру з реагування на надзвичайні ситуації</t>
  </si>
  <si>
    <t>Створення умов безпеки для непрацюючого населення, яке проживає у прогнозованих зонах хімічного забруднення та в зоні можливого хімічного забруднення на території міста</t>
  </si>
  <si>
    <t>Слов'янська міська рада, відділ з питань цивільного захисту, мобілізаційної та оборонної роботи</t>
  </si>
  <si>
    <t>4.2.4 Приводити наявні захисні споруди цивільного захисту у готовність до використання за призначенням</t>
  </si>
  <si>
    <t>Приведення в готовність захисних споруд цивільного захисту, з метою укриття населення міста у разі виникнення надзвичайних ситуацій техногенного і соціального характеру</t>
  </si>
  <si>
    <t>Слов'янська міська рада, управління житлово-комунального господарства, відділ з питань цивільного захисту, мобілізаційної та оборонної роботи</t>
  </si>
  <si>
    <t>Обладнання захисних споруд для перебування в них осіб з інвалідністю</t>
  </si>
  <si>
    <t>4.4.1 Забезпечувати  наявність  нормативної кількості
матеріального резерву всіх рівнів (окрім державного)</t>
  </si>
  <si>
    <t>Створення місцевого матеріального  резерву:  запасу будівельних і пально-мастильних матеріалів, продовольства, технічних засобів та інших матеріальних цінностей, призначених для запобігання і ліквідації наслідків надзвичайних ситуацій, надання допомоги постраждалому населенню, проведення невідкладних відновлювальних робіт і заходів</t>
  </si>
  <si>
    <t>46                                                                  5700                                                                300</t>
  </si>
  <si>
    <t>4.4.2 Удосконалювати систему реагування на надзвичайні ситуації шляхом проведення закладки матеріально-технічних засобів в регіональний резерв для  попередження, ліквідації надзвичайних ситуацій та життєзабезпечення постраждалого населення у відповідності до затвердженої номенклатури</t>
  </si>
  <si>
    <t>Забезпечення надійного та своєчасного оповіщення відповідних служб, посадових осіб та населення міста про загрозу виникнення або виникнення надзвичайних ситуацій</t>
  </si>
  <si>
    <t>Слов'янська міська рада, управління житлово - комунального господарства, відділ з питань цивільного захисту, мобілізаційної та оборонної роботи</t>
  </si>
  <si>
    <t>4.4.3 Сприяти   забезпеченню   пожежно-   та   аварійно-рятувальних  підрозділів  необхідною спецтехнікою
та обладнанням, своєчасному їх переоснащенню, забезпеченню  нормативної  кількості пожежно-рятувальних
підрозділів у населених пунктах області</t>
  </si>
  <si>
    <t>Слов'янська міська рада, управління житлово - комунального господарства</t>
  </si>
  <si>
    <t>виготовлення паспорту пляжу;    придбання рятувальних засобів;                зведення рятувальної вежі, од.</t>
  </si>
  <si>
    <t xml:space="preserve">                                1                                     6                                                        1</t>
  </si>
  <si>
    <t>Інші завдання:                                                                                     Матеріально-технічне оснащення міського запасного пункту управління</t>
  </si>
  <si>
    <t>дизель-генератора, од.</t>
  </si>
  <si>
    <t>ручних радіостанцій, од.</t>
  </si>
  <si>
    <t>укладення договору, од.</t>
  </si>
  <si>
    <t>Слов'янська міська рада, відділ з питань цивільного захисту, мобілізаційної та оборонної роботи, управління житлово-комунального гоподарства</t>
  </si>
  <si>
    <t>Усього по Розділу 23</t>
  </si>
  <si>
    <t>4.3.1 Розвивати інформаційно-комунікаційну інфраструктуру</t>
  </si>
  <si>
    <t>Слов'янська міська рада, відділ інформаційного забезпечення</t>
  </si>
  <si>
    <t>оновлений сайт</t>
  </si>
  <si>
    <t>4.3.5 Проводити широкі PR компанії заходів, пов’язаних з вирішенням соціально важливих питань</t>
  </si>
  <si>
    <t>Слов'янська міська рада, прес-служба</t>
  </si>
  <si>
    <t>1000                       15</t>
  </si>
  <si>
    <t>Проведення круглих столів, прес-конференцій, брифингів</t>
  </si>
  <si>
    <t>2.1.1 Заохочувати і підтримувати участь громадян у прийнятті рішень через Громадські ради, консультації з громадськістю, а також розширювати можливості громадян, особливо вразливих верств населення, приймати участь у громадському житті</t>
  </si>
  <si>
    <t>Сприяння діяльності консультативно-дорадчих органів при виконавчих органах міської ради, зокрема Громадської ради, Форуму місцевого розвитку</t>
  </si>
  <si>
    <t xml:space="preserve">Структурні підрозділи виконавчих органів міської ради, відділ з питань внутрішньої політики </t>
  </si>
  <si>
    <t>Проведення консультацій з громадськістю з актуальних питань життєдіяльності міста</t>
  </si>
  <si>
    <t>Проведення моніторингу громадської думки</t>
  </si>
  <si>
    <t>Головні розпорядники коштів</t>
  </si>
  <si>
    <t>Усього по Розділу 1</t>
  </si>
  <si>
    <t>Усього по Розділу 3</t>
  </si>
  <si>
    <t>Усього по Розділу 4</t>
  </si>
  <si>
    <t>Усього по Розділу 5</t>
  </si>
  <si>
    <t>Усього по Розділу 7</t>
  </si>
  <si>
    <t>Усього по Розділу 6</t>
  </si>
  <si>
    <t>Усього по Розділу 12</t>
  </si>
  <si>
    <t>Усього по Розділу 13</t>
  </si>
  <si>
    <t>Усього по Розділу 14</t>
  </si>
  <si>
    <t>Усього по Розділу 17</t>
  </si>
  <si>
    <t>Усього по Розділу 18</t>
  </si>
  <si>
    <t>Усього по Розділу 21</t>
  </si>
  <si>
    <r>
      <t xml:space="preserve">Інші завдання:                                                                    </t>
    </r>
    <r>
      <rPr>
        <sz val="12"/>
        <rFont val="Times New Roman"/>
        <family val="1"/>
        <charset val="204"/>
      </rPr>
      <t>Ліквідація та подальше недопущення надзвичайних ситуацій, пов’язаних із захворюванням сільськогосподарських тварин та з ураженням сільськогосподарських рослин хворобами та шкідниками</t>
    </r>
  </si>
  <si>
    <t>3.5.5 Сприяти збереженню та розвивати історико-культурну та духовну спадщину, створювати умови для патріотичного виховання населення</t>
  </si>
  <si>
    <t xml:space="preserve">Проведення інвентаризації  пам'яток археологічної спадщини на території міста Слов'янська </t>
  </si>
  <si>
    <t>Відділ культури</t>
  </si>
  <si>
    <t>кількість інвентаризацій, од</t>
  </si>
  <si>
    <t xml:space="preserve">Проведення паспортизації  пам'яток архітектури та містобудування, історії місцевого значення </t>
  </si>
  <si>
    <t xml:space="preserve">Відділ культури </t>
  </si>
  <si>
    <t xml:space="preserve">  Інші завдання:           Створювати позитивну репутацію активно-патріотичного громадянина через проведення культурних заходів, орієнтованих на патріотичне виховання</t>
  </si>
  <si>
    <t>Проведення заходів щодо вшанування загиблих героїв АТО</t>
  </si>
  <si>
    <t>Реалізація пошуково-видавничого проекту "Книга Пам'яті України" в місті Слов'янську</t>
  </si>
  <si>
    <t>Організація та проведення культурно-мистецьких заходів, державних та професійних свят, ювілейних дат, фестивалів, конкурсів та інших культурно-масових заходів у місті Слов'янську</t>
  </si>
  <si>
    <t xml:space="preserve">  Інші завдання:     Забезпечення належного утримання об’єктів культури, повноцінного функціонування підпорядкованих закладів культури міста, підтримання належного технічного стану будівель та приміщень </t>
  </si>
  <si>
    <t>Відділ культури, управління житлово-комунального господарства</t>
  </si>
  <si>
    <t xml:space="preserve">Здійснення передплати періодичних видань для бібліотек КЗ «ЦСПБ м.Слов'янська»  </t>
  </si>
  <si>
    <t>кількість періодичних видань, од.</t>
  </si>
  <si>
    <t xml:space="preserve">Виготовлення проектно-кошторисної документації по об'єкту: "Реконструкція КЗ "Центр культури і довкілля міста Слов'янська" за адресою: м.Слов'янськ, вул.Вокзальна,77(Свердлова) </t>
  </si>
  <si>
    <t>кількість обладнання, од.</t>
  </si>
  <si>
    <t xml:space="preserve">Коригування проектно-кошторисної документації по об'єкту: "Капітальний ремонт КЗ "Центр культури і довкілля м. Слов'янська" за адресою: м.Слов'янськ, вул.Вокзальна (Свердлова),77  </t>
  </si>
  <si>
    <t>Здійснення заходів по дотриманню вимог пожежної безпеки – придбання засобів пожежогасіння</t>
  </si>
  <si>
    <t xml:space="preserve">Обстеження фундаменту атракціону "Колесо огляду" КП "Парк культури і відпочинку" міста Слов'янська </t>
  </si>
  <si>
    <t xml:space="preserve">кількість обєктів </t>
  </si>
  <si>
    <t xml:space="preserve">Виготовлення проектно-кошторисної документації по  об'єкту "Капітальний ремонт покрівлі та фасаду будівлі контори КП "Парк культури і відпочинку" міста Слов'янська </t>
  </si>
  <si>
    <t>Виготовлення проектно-кошторисної документації по об'єкту "Капітальний ремонт "Цегляної споруди" під улаштування роздягалень КП "Парк культури і відпочинку" м.Слов'янська"</t>
  </si>
  <si>
    <t>Розробка проектно-кошторисної  документації по об'єкту "Капітальний ремонт літнього кінотеатру "ХХХріччя Перемоги"</t>
  </si>
  <si>
    <t xml:space="preserve"> Придбання та монтаж спортивного секційного огородження на спортивному майданчику КП "Парк культури і відпочинку" м.Слов'янська</t>
  </si>
  <si>
    <t>7</t>
  </si>
  <si>
    <t xml:space="preserve"> Придбання та монтаж модулів для майданчика скейтборду КП "Парк культури і відпочинку" м.Слов'янська</t>
  </si>
  <si>
    <t>8</t>
  </si>
  <si>
    <t xml:space="preserve"> Утримання та обслуговування території парку та зон відпочинку (благоустрій території, полив, вивезення сміття, покіс трави, очерету, видалення сухостійних кущів та дерев, проведення заходів щодо перевірки заземлення магістралей і обладнання кабельного господарства підприємства, інші послуги з благоустрою)</t>
  </si>
  <si>
    <t xml:space="preserve">площа території,    га </t>
  </si>
  <si>
    <t>Усього по Розділу 20</t>
  </si>
  <si>
    <t>Слов'янська міська рада</t>
  </si>
  <si>
    <r>
      <rPr>
        <i/>
        <sz val="12"/>
        <rFont val="Times New Roman"/>
        <family val="1"/>
        <charset val="204"/>
      </rPr>
      <t xml:space="preserve">Інше завдання:   </t>
    </r>
    <r>
      <rPr>
        <sz val="12"/>
        <rFont val="Times New Roman"/>
        <family val="1"/>
        <charset val="204"/>
      </rPr>
      <t xml:space="preserve">                                Створення та підтримка позитивного туристичного іміджу, розвиток нових туристичних продуктів, збільшення кількості відвідувачів</t>
    </r>
  </si>
  <si>
    <t>3.4.2 Розробити та реалізувати регіональну політику щодо створення робочих місць для ВПО, передусім, для жінок</t>
  </si>
  <si>
    <t>розроблено інформаційний документ, од.</t>
  </si>
  <si>
    <t>Управління економічного та інвестиційного розвитку, структурні підрозділи виконавчих органів міської ради</t>
  </si>
  <si>
    <t>1.2.2 Створити позитивний для інвесторів імідж регіону, провести ребрендінг з метою посилення міжрегіональних і міжнародних зв’язків та залучення інвестиційних ресурсів</t>
  </si>
  <si>
    <t>Розробка, виготовлення та розповсюдження промоційних матеріалів на різноманітних  заходах (у тому числі під час зустрічей делегацій з інших країн,  ділових поїздок за кордон та в містах-побратимах)  
- відео; - банери, виставкові стенди; - сувенірна продукція</t>
  </si>
  <si>
    <t>Реалізація заходів Стратегіі розвитку туризму та курортно-рекреаційної діяльності у м. Слов'янську в умовах кризи, викликаної наслідками бойових дій на сході України, на період до 2027 року</t>
  </si>
  <si>
    <t>3.5.4 Забезпечити розвиток фізичної культури і спорту, популяризацію здорового способу життя та підтримку провідних спортсменів області, створити доступну спортивну інфраструктуру, розвинути мережу спортивних шкіл та організацій, зокрема шляхом підтримки центрів фізичного здоров'я «Спорт для всіх»</t>
  </si>
  <si>
    <t>кількість пам'яток, од.</t>
  </si>
  <si>
    <t>Оновлення програмного забезпечення офіційного веб-сайту Слов'янської міської ради</t>
  </si>
  <si>
    <t xml:space="preserve">Висвітлення  діяльності Слов'янської міської ради, її виконавчих органів на офіційному веб-сайті та в засобах масової інформації </t>
  </si>
  <si>
    <t>Інформаційна кампанія щодо реалізації міської цільової Програми «Бюджет участі міста Слов'янська» на 2018-2022 роки»</t>
  </si>
  <si>
    <t>кількість реалізованих проектів</t>
  </si>
  <si>
    <t xml:space="preserve">Слов'янська міська рада, структурні підрозділи виконавчих органів міської ради, відділ з питань внутрішньої політики </t>
  </si>
  <si>
    <t>1.1.2  Забезпечувати ефективне функціонування житлово-комунального господарства та безперебійне енерго-, газо- та водопостачання об’єктів соціальної сфери, освіти, охорони здоров’я</t>
  </si>
  <si>
    <t>Забезпечення якісного управління житловим фондом та поліпшення умов проживання мешканців</t>
  </si>
  <si>
    <t>Реконструкція / капітальний ремонт житлових будинків (будівельних конструкцій, інженерних комунікацій)</t>
  </si>
  <si>
    <t xml:space="preserve">Розробка та коригування ПКД для капітального ремонту внутрішньо будинкових мереж водопостачання та каналізації  в багатоквартирних житлових будинках м.Слов'янськ </t>
  </si>
  <si>
    <t>Управління житлово - комунального господарства</t>
  </si>
  <si>
    <t>кількість виготовленої ПКД, од.</t>
  </si>
  <si>
    <t>Розробка та коригування ПКД на заміну на пластикові сталевих труб опалення в багатоквартирних житлових будинках м.Слов'янськ</t>
  </si>
  <si>
    <t>Розробка ПКД для капітального ремонту елеваторних вузлів в багатоквартирних житлових будинках м.Слов'янськ</t>
  </si>
  <si>
    <t>Коригування ПКД по об'єкту "Капітальний ремонт житлового будинку з підсиленням несучих та огороджувальних конструкцій  по вул.Вільна,1 м.Слов'янськ"</t>
  </si>
  <si>
    <t>кількість виготовленої ПКД з позитивним експертним звітом, од.</t>
  </si>
  <si>
    <t>Коригування ПКД по об'єкту "Капітальний  ремонт житлового  будинку по вул.Вільна,9 м.Слов'янськ"</t>
  </si>
  <si>
    <t>Реконструкція будівлі гуртожитку по вул.Світлодарська, 28а м.Слов'янськ (розробка проектно-кошторисної документації)</t>
  </si>
  <si>
    <t>Капітальний ремонт внутрішньо будинкових мереж водопотачання та каналізації в багатоквартирних житлових будинках м.Слов'янськ</t>
  </si>
  <si>
    <t xml:space="preserve">
5180
1650</t>
  </si>
  <si>
    <t>Протяжність замінених трубопроводів опалення, м</t>
  </si>
  <si>
    <t>Кількість замінених елеваторних вузлів, од.</t>
  </si>
  <si>
    <t xml:space="preserve">
7740;
7750;
75
24
118</t>
  </si>
  <si>
    <t>Поточний ремонт житлового фонду</t>
  </si>
  <si>
    <t>Ремонт сходових клітин, покрівель, міжпанельних швів, фасадів (у т.ч. цоколя), балконів, внутрішньобудинкових інженерних комунікацій, оголовки димвентканалів</t>
  </si>
  <si>
    <t xml:space="preserve">
150
2900
8158
2204,2
6061
76
5386,7
2884,8
5867               20</t>
  </si>
  <si>
    <t>Капітальний ремонт, модернізація, заміна, експертна оцінка  ліфтів</t>
  </si>
  <si>
    <t>Модернізація  та  капітальний  ремонт СД, ліфтів житлового фонду м.Слов'янськ,  у т.ч. термін експлуатації яких більше 25 років</t>
  </si>
  <si>
    <t>Відновлення систем автоматичного протипожежного захисту в будинках підвищеної поверховості м.Слов'янськ</t>
  </si>
  <si>
    <t>Підтримка житлового фонду при створені та функціонуванні об'єднаннь співвласників багатоквартирних будинків</t>
  </si>
  <si>
    <t>2.1</t>
  </si>
  <si>
    <t>Модернізація  та  капітальний  ремонт СД, ліфтів житлових фонду ОСББ,  у т.ч. термін експлуатації яких більше 25 років</t>
  </si>
  <si>
    <t>Капітальний ремонт (вибірковий) житлового фонду ОСББ м.Слов'янськ</t>
  </si>
  <si>
    <t xml:space="preserve">
1335</t>
  </si>
  <si>
    <t>Забезпечення реалізації заходів з капітального ремонту та реконструкції теплового господарства</t>
  </si>
  <si>
    <t xml:space="preserve">Встановлення комерційних приладів обліку теплової енергії </t>
  </si>
  <si>
    <t>Розробка схеми оптимізації теплопостачання м.Слов'янськ</t>
  </si>
  <si>
    <t>Забезпечення реалізації заходів з капітального ремонту та реконструкції водопровідно-каналізаційного господарства</t>
  </si>
  <si>
    <t>Мережі  водопостачання та фільтрувальна станція</t>
  </si>
  <si>
    <t>Капітальний  ремонт   водопровідних  колодязів</t>
  </si>
  <si>
    <t>кількість відремонтованих колодязів, од</t>
  </si>
  <si>
    <t>Капітальний ремонт та заміна  водопровідних мереж окремими ділянками</t>
  </si>
  <si>
    <t>протяжність замінених водопровідних мереж, м</t>
  </si>
  <si>
    <t>Розроблення схеми оптимізації системи централізованого водопостачання та водовідведення м.Слов'янськ</t>
  </si>
  <si>
    <t>кількість схем, од.</t>
  </si>
  <si>
    <t>кількість відремонтованих гідрантів, од.</t>
  </si>
  <si>
    <t>кількість приладів обліку, од.</t>
  </si>
  <si>
    <t xml:space="preserve">кількість об'єктів </t>
  </si>
  <si>
    <t>Водовідведення</t>
  </si>
  <si>
    <t>Капітальний  ремонт  каналізаційних  колодязів</t>
  </si>
  <si>
    <t>Капітальний ремонт та заміна  каналізаційних мереж окремими ділянками</t>
  </si>
  <si>
    <t>протяжність замінених каналізаційних мереж, км</t>
  </si>
  <si>
    <t>Благоустрій територій населених пунктів</t>
  </si>
  <si>
    <t>28,5/952,0</t>
  </si>
  <si>
    <t>кількість проектів, од.</t>
  </si>
  <si>
    <t xml:space="preserve">                                                       14                                                                                                                                                                                                                                                                                                                                                                                                                                                                                                                                                          
                                                                                            </t>
  </si>
  <si>
    <t xml:space="preserve">                                                       14                                                                                                                                                                                                                                                                                                                                                                                                                                                                                                                                                          
90 
22,5/1,0
                                                                                            </t>
  </si>
  <si>
    <t>Придбання, встановлення, поточний ремонт павільйонів очікування та утримання зупинок</t>
  </si>
  <si>
    <t xml:space="preserve">кількість павільйонів/ зупинок, од. </t>
  </si>
  <si>
    <t xml:space="preserve">9 / 9 / 6/ 80
</t>
  </si>
  <si>
    <t>Утримання, ремонт та будівництво обєктів зовнішнього освітлення</t>
  </si>
  <si>
    <t>протяжність мереж, км</t>
  </si>
  <si>
    <t>протяжність мереж, м.п./ кількість світильників, од.</t>
  </si>
  <si>
    <t>900/22</t>
  </si>
  <si>
    <t>кількість одиниць</t>
  </si>
  <si>
    <t xml:space="preserve">Утримання зелених насаджень загального користування </t>
  </si>
  <si>
    <r>
      <t>площа об</t>
    </r>
    <r>
      <rPr>
        <sz val="12"/>
        <color indexed="8"/>
        <rFont val="Calibri"/>
        <family val="2"/>
        <charset val="204"/>
      </rPr>
      <t>'</t>
    </r>
    <r>
      <rPr>
        <sz val="12"/>
        <color indexed="8"/>
        <rFont val="Times New Roman"/>
        <family val="1"/>
        <charset val="204"/>
      </rPr>
      <t>єктів, га</t>
    </r>
  </si>
  <si>
    <t>Приведення документів на земельні ділянки під кладовищами до вимог чинного законодавства</t>
  </si>
  <si>
    <t>Санітарне очищення, придбання обладнання та ліквідація стихійних звалищ</t>
  </si>
  <si>
    <t>кількість контейнерів, од</t>
  </si>
  <si>
    <t>Санітарне очищення (прибирання) місць загального користування, у т.ч. ліквідація стихійних звалищ, вивезення ТПВ з кладовищ</t>
  </si>
  <si>
    <t>460/2275</t>
  </si>
  <si>
    <t>Утримання, ремонт та будівництво дитячих і спортивних майданчиків</t>
  </si>
  <si>
    <t>Боротьба з карантинними рослинами:</t>
  </si>
  <si>
    <t>площа покосу, га</t>
  </si>
  <si>
    <t>Інші заходи з благоустрою, які не підпадають під пункти наведені вище</t>
  </si>
  <si>
    <t>Утримання та ремонт міського фонтану</t>
  </si>
  <si>
    <t>Розробка проєктно-кошторисної документації по об'єкту "Будівництво свердловин технічної води"</t>
  </si>
  <si>
    <t>1.3</t>
  </si>
  <si>
    <t>1.4</t>
  </si>
  <si>
    <t>1.5</t>
  </si>
  <si>
    <t>1.6</t>
  </si>
  <si>
    <t>1.7</t>
  </si>
  <si>
    <t>1.8</t>
  </si>
  <si>
    <t>1.9</t>
  </si>
  <si>
    <t>1.10</t>
  </si>
  <si>
    <t>1.11</t>
  </si>
  <si>
    <t>3.1</t>
  </si>
  <si>
    <t>3.2</t>
  </si>
  <si>
    <t>4.1</t>
  </si>
  <si>
    <t>6.1</t>
  </si>
  <si>
    <t>6.2</t>
  </si>
  <si>
    <t>7.1</t>
  </si>
  <si>
    <t>7.2</t>
  </si>
  <si>
    <t>8.1</t>
  </si>
  <si>
    <t>8.2</t>
  </si>
  <si>
    <t>8.3</t>
  </si>
  <si>
    <t>8.4</t>
  </si>
  <si>
    <t>8.5</t>
  </si>
  <si>
    <t>8.6</t>
  </si>
  <si>
    <t>8.7</t>
  </si>
  <si>
    <t>8.8</t>
  </si>
  <si>
    <t>8.9</t>
  </si>
  <si>
    <t>8.10</t>
  </si>
  <si>
    <t>8.11</t>
  </si>
  <si>
    <t>8.12</t>
  </si>
  <si>
    <t>8.13</t>
  </si>
  <si>
    <t>8.14</t>
  </si>
  <si>
    <t>8.15</t>
  </si>
  <si>
    <t>8.16</t>
  </si>
  <si>
    <t>8.17</t>
  </si>
  <si>
    <t>8.18</t>
  </si>
  <si>
    <t>8.19</t>
  </si>
  <si>
    <t>8.20</t>
  </si>
  <si>
    <t>8.21</t>
  </si>
  <si>
    <t>8.22</t>
  </si>
  <si>
    <t>9</t>
  </si>
  <si>
    <t>9.1</t>
  </si>
  <si>
    <t>9.2</t>
  </si>
  <si>
    <t>9.3</t>
  </si>
  <si>
    <t>9.4</t>
  </si>
  <si>
    <t>9.5</t>
  </si>
  <si>
    <t>10</t>
  </si>
  <si>
    <t>10.1</t>
  </si>
  <si>
    <t>10.2</t>
  </si>
  <si>
    <t>10.3</t>
  </si>
  <si>
    <t>1.1.2  Забезпечувати ефективне функціонування житлово-комунального господарства та безперебійне енерго-, газо- та водопостачання об’єктів соціальної сфери, освіти, охорони здоров'я</t>
  </si>
  <si>
    <t xml:space="preserve">Утримання  та поточний ремонт дорожнього покриття (у т.ч. роботи з ремонтного профілювання) </t>
  </si>
  <si>
    <t>Заходи із створення безперешкодного доступу для інвалідів</t>
  </si>
  <si>
    <t>Придбання спецтехніки</t>
  </si>
  <si>
    <t>Придбання, встановлення, ремонт та утримання технічних засобів регулювання дорожнього руху, у т.ч. нанесення дорожньої розмітки</t>
  </si>
  <si>
    <t>Поточний ремонт внутрішньоквартальних в'їздів, проїздів та прибудинкових територій</t>
  </si>
  <si>
    <t xml:space="preserve">Капітальний ремонт дорожнього покриття, водостоків вулично-дорожньої мережі міста (доріг, тротуарів) у т.ч.
вул. Паркова,                                                   вул. Університетська, 
вул. Свободи,                                         вул. Літературна,                                   вул. Донська                                                                                                                                                                                                                                                                                                                                                                                                                                                                                                                            
вул. Ком'яхова,                                                                   вул. Вчительська,    
вул. Батюка, вул. Паркова,                          вул.  Центральна, 
вул. Банківська,                                                    вул. Світлодарська, 
вул. Райдужна, вул.Василівська, 
вул. Голубівська,                                                  вул. Машчерметівська,                                                                  вул. Д.Галицького,                                             вул. Приозерна,                                                   вул. Краматорська,                                      пров. Вчительський, 
пров. Я.Мудрого, вул. Ізюмська, вул. Цилінна,
вул. Бульварна, вул.Мостова,                                  вул. Гагаріна,                                                        пров. Виноградний,                                                      вул. Аеродромна,                                                                        вул. Г.Данілевського,                                               вул.О. Тихого, вул.Криворізька, вул. Сучасна, вул. Армійська
</t>
  </si>
  <si>
    <t>площа ремонту/площа утримання, тис.м²</t>
  </si>
  <si>
    <t>площа ремонту, тис.м²</t>
  </si>
  <si>
    <t>площа ремонту,     тис. м²</t>
  </si>
  <si>
    <r>
      <t>кількість обладнаних з</t>
    </r>
    <r>
      <rPr>
        <sz val="12"/>
        <color indexed="8"/>
        <rFont val="Calibri"/>
        <family val="2"/>
        <charset val="204"/>
      </rPr>
      <t>'</t>
    </r>
    <r>
      <rPr>
        <sz val="12"/>
        <color indexed="8"/>
        <rFont val="Times New Roman"/>
        <family val="1"/>
        <charset val="204"/>
      </rPr>
      <t xml:space="preserve">їздів </t>
    </r>
  </si>
  <si>
    <t>КП "Словміськ водоканал"</t>
  </si>
  <si>
    <t>Управління житлово-комунального господарства, 
КП "Словміськ водоканал"</t>
  </si>
  <si>
    <t>Розробка проєктно-кошторисної документації по об'єкту "Реконструкція ділянки водогону № 4 по вул.Батюка (від пров.Парковий до                             пров. Богомольця), м.Слов'янськ"</t>
  </si>
  <si>
    <t>Розробка проєктно-кошторисної документації по об'єкту "Реконструкція аварійної ділянки водопроводу по вул.Василевського (від пров.Богомольця до вул.Олімпійська), м.Слов'янськ"</t>
  </si>
  <si>
    <t>Розробка проєктно-кошторисної документації по об'єкту "Реконструкція водопровідних мереж по пров.Парковий (від пров.Виноградний до вул.Батюка), м.Слов'янськ"</t>
  </si>
  <si>
    <t>кількість відкоригованої ПКД з позитивним експертним звітом, од.</t>
  </si>
  <si>
    <t>Розробка проєктно-кошторисної документації по об'єкту "Реконструкція водопровідних мереж по пров.Виноградний (від  пров.Виноградний, 9 до вул.Паркова, 5), м.Слов'янськ"</t>
  </si>
  <si>
    <t>Розробка проєктно-кошторисної документації по об'єкту "Реконструкція водопровідних мереж по вул.Ясна і пров.Батюка (від вул.Вільна до вул.Батюка), м.Слов'янськ"</t>
  </si>
  <si>
    <t>Розробка проєктно-кошторисної документації по об'єкту "Оснащення підводящих вуличних водопровідних мереж та вводів багатоповерхових житлових будинків м. Слов'янськ приладами обліку питної води (капітальний ремонт)" 1етап</t>
  </si>
  <si>
    <t>Розробка проєктно-кошторисної документації по об'єкту "Реконструкція водопровідних мереж по вул.Ясна (від вул.Вільна до вул.Батюка, 62), м.Слов'янськ</t>
  </si>
  <si>
    <t>Розробка проєктно-кошторисної документації по об'єкту "Реконструкція водопровідних мереж по вул.Батюка (від вул.Батюка,62 до вул.Батюка, 42), м.Слов'янськ</t>
  </si>
  <si>
    <t>протяжність ділянки водогону, м</t>
  </si>
  <si>
    <t>кількість регуляторів тиску, од.</t>
  </si>
  <si>
    <t xml:space="preserve"> Капітальний ремонт водопроводів центральної частини міста Слов'янська (встановлення регуляторів тиску) (в т.ч. коригування проєктно-кошторисної документації)</t>
  </si>
  <si>
    <t>Капітальний ремонт фільтру №2 на фільтрувальній станції м.Слов'янськ ( в т.ч. розробка проєктно-кошторисної документації)</t>
  </si>
  <si>
    <t>кількість фільтрів, од.</t>
  </si>
  <si>
    <t>Капітальний ремонт фільтру №4 на фільтрувальній станції м.Слов'янськ ( в т.ч. розробка проєктно-кошторисної документації)</t>
  </si>
  <si>
    <t>Розробка проєктно-кошторисної документації по об'єкту "Реконструкція водопровідних мереж по вул.Вільна (від вул.Батюка до вул.Ясна), м.Слов'янськ</t>
  </si>
  <si>
    <t>Розробка проектно-кошторисної документації по об'єкту "Реконструкція (методом санації) аварійної ділянки самопливного каналізаційного колектора по вул.Університетська (від вул.Шевченка до вул.Шовковична), м.Слов'янськ"</t>
  </si>
  <si>
    <t xml:space="preserve">Надання фінансової підтримки підприємству водопровідно-каналізаційного господарства – комунальному підприємству Слов'янської  міської ради «Словміськводоканал» </t>
  </si>
  <si>
    <t>Утримання зливової каналізації</t>
  </si>
  <si>
    <t>Капітальний та поточний ремонт зливової каналізації та дренажних систем</t>
  </si>
  <si>
    <t>протяжність мережі, км</t>
  </si>
  <si>
    <t>11</t>
  </si>
  <si>
    <t>11.1</t>
  </si>
  <si>
    <t>11.2</t>
  </si>
  <si>
    <t>11.3</t>
  </si>
  <si>
    <t>11.4</t>
  </si>
  <si>
    <t>Утримання мереж зовнішнього освітлення, у т.ч. оплата за електроенергію</t>
  </si>
  <si>
    <t>Поточний ремонт мереж зовнішнього освітлення</t>
  </si>
  <si>
    <t>Капітальний ремонт зовнішнього освітлення</t>
  </si>
  <si>
    <t>12</t>
  </si>
  <si>
    <t>12.1</t>
  </si>
  <si>
    <t>12.2</t>
  </si>
  <si>
    <t>Утримання об'єктів зеленого господарства</t>
  </si>
  <si>
    <t>Висадження дерев, чагарників, квітників, у т.ч. придбання посадкового матеріалу</t>
  </si>
  <si>
    <t>Видалення аварійних дерев</t>
  </si>
  <si>
    <t>12.3</t>
  </si>
  <si>
    <t>12.4</t>
  </si>
  <si>
    <t>12.5</t>
  </si>
  <si>
    <t>12.6</t>
  </si>
  <si>
    <t>Благоустрій зелених зон</t>
  </si>
  <si>
    <t>13</t>
  </si>
  <si>
    <t>13.1</t>
  </si>
  <si>
    <t>13.2</t>
  </si>
  <si>
    <t>13.3</t>
  </si>
  <si>
    <t>13.4</t>
  </si>
  <si>
    <t xml:space="preserve">Утримання кладовищ </t>
  </si>
  <si>
    <t>Поховання померлих одиноких громадян,  осіб без певного місця проживання,   громадян,  від  поховання  яких  відмовилися  рідні, знайдених  невпізнаних  трупів</t>
  </si>
  <si>
    <t>14</t>
  </si>
  <si>
    <t>14.1</t>
  </si>
  <si>
    <t>14.2</t>
  </si>
  <si>
    <t>14.3</t>
  </si>
  <si>
    <t>15</t>
  </si>
  <si>
    <t>15.1</t>
  </si>
  <si>
    <t>15.2</t>
  </si>
  <si>
    <t>15.3</t>
  </si>
  <si>
    <t>16</t>
  </si>
  <si>
    <t>16.1</t>
  </si>
  <si>
    <t>Низьке багаторазове скошування</t>
  </si>
  <si>
    <t>Утримання та встановлення нових елементів дитячих майданчиків</t>
  </si>
  <si>
    <t>Утримання та встановлення нових елементів спортивних майданчиків</t>
  </si>
  <si>
    <t>Придбання дитячих та спортивних майданчиків</t>
  </si>
  <si>
    <t>17</t>
  </si>
  <si>
    <t>17.1</t>
  </si>
  <si>
    <t>17.2</t>
  </si>
  <si>
    <t>17.3</t>
  </si>
  <si>
    <t>Реалізація проектів переможців міської цільової Програми  "Бюджет участі міста Слов'янська" на 2018-2022 роки"</t>
  </si>
  <si>
    <t>Капітальний ремонт вулично-дорожньої мережі м.Слов'янськ (встановлення світлофорного обладнання на перехресті вул.Університетськая - вул.Василівська)</t>
  </si>
  <si>
    <t>Придбання спеціалізованої техніки, механізмів та обладнання</t>
  </si>
  <si>
    <t xml:space="preserve">Капітальний ремонт тротуару по вул.Університетська м.Слов'янськ </t>
  </si>
  <si>
    <t>Капітальний  ремонт тротуарів скверу в районі житлового будинку по вул. Свободи, 13 м.Слов'янськ</t>
  </si>
  <si>
    <t>18</t>
  </si>
  <si>
    <t>19</t>
  </si>
  <si>
    <t>20</t>
  </si>
  <si>
    <t>21</t>
  </si>
  <si>
    <t>22</t>
  </si>
  <si>
    <t>23</t>
  </si>
  <si>
    <t>24</t>
  </si>
  <si>
    <t xml:space="preserve">Управління житлово-комунального господарства
</t>
  </si>
  <si>
    <t>Реконструкція водопровідних мереж с.Північне, м.Слов'янськ</t>
  </si>
  <si>
    <t>капітальний ремонт елементів  фільтрувальної станції</t>
  </si>
  <si>
    <t>1.12</t>
  </si>
  <si>
    <t>1.13</t>
  </si>
  <si>
    <t>8.23</t>
  </si>
  <si>
    <t>8.24</t>
  </si>
  <si>
    <t>8.25</t>
  </si>
  <si>
    <t>9.6</t>
  </si>
  <si>
    <t>9.7</t>
  </si>
  <si>
    <t>9.8</t>
  </si>
  <si>
    <t>9.9</t>
  </si>
  <si>
    <t>Реконструкція  електрообладнання, кабельно-провідникових  ліній на каналізаційних насосних станціях м.Слов'янська</t>
  </si>
  <si>
    <t>Капітальний ремонт залізобетонного мосту через річку Колонтаївка по вулиці Банківській в м.Слов'янськ, Донецька область</t>
  </si>
  <si>
    <t xml:space="preserve">Капітальний ремонт залізобетонного мосту через річку К. Торець по вулиці Свободи в м.Слов'янськ </t>
  </si>
  <si>
    <t xml:space="preserve">Капітальний ремонт доріг по вул.Криворізька, вулиці Олекси Тихого, вулиці Сучасна у м.Слов'янськ </t>
  </si>
  <si>
    <t xml:space="preserve">Капітальний  ремонт тротуарів по вул.Банківська м.Слов'янськ </t>
  </si>
  <si>
    <t xml:space="preserve"> Капітальний ремонт дорожнього покриття по вул.Паркова м.Слов'янськ  </t>
  </si>
  <si>
    <t xml:space="preserve">Капітальний ремонт вулично-дорожньої мережі м.Слов'янськ (улаштування закритих водостоків по вул.Свободи) </t>
  </si>
  <si>
    <t>Усього по Розділу 9</t>
  </si>
  <si>
    <t>Усього по Розділу 10</t>
  </si>
  <si>
    <t>2.1.2 Покращувати підзвітність і прозорість роботи органів місцевого самоврядування шляхом внесення змін до організаційної структури та внутрішніх процесів, розвитку кадрового потенціалу, а також впровадження етичних норм та обов'язкової прозорості</t>
  </si>
  <si>
    <t>Впровадження інструментів електронного урядування та електронної демократії</t>
  </si>
  <si>
    <t>кількість інструментів, од.</t>
  </si>
  <si>
    <t>Підвищення кваліфікації посадових осіб органів місцевого самоврядування</t>
  </si>
  <si>
    <t>кількість посадових осіб</t>
  </si>
  <si>
    <t>Організація круглих столів семінарів, нарад з питань формування спроможних територіальних громад</t>
  </si>
  <si>
    <t xml:space="preserve">Відділ з питань внутрішньої політики </t>
  </si>
  <si>
    <t>Діяльність в рамках Всеукраїнської асоціації органів місцевого самоврядування "Асоціація міст України"</t>
  </si>
  <si>
    <t>Сприяння підтримки комітетів мікрорайонів</t>
  </si>
  <si>
    <t>Слов'янська міська рада, відділ діловодства та організаційного забезпечення, відділ бухгалтерського обліку та звітності</t>
  </si>
  <si>
    <t xml:space="preserve">Слов'янська міська рада, відділ кадрової роботи </t>
  </si>
  <si>
    <r>
      <rPr>
        <i/>
        <sz val="12"/>
        <rFont val="Times New Roman"/>
        <family val="1"/>
        <charset val="204"/>
      </rPr>
      <t xml:space="preserve">Інші завдання:   </t>
    </r>
    <r>
      <rPr>
        <sz val="12"/>
        <rFont val="Times New Roman"/>
        <family val="1"/>
        <charset val="204"/>
      </rPr>
      <t>Створити  в м.Слов'янськ організаційно-правові і матеріально-технічні умови для підтримки самоорганізації населення, вдосконалити діяльність квартальних комітетів, підвищити ефективність, результативність їх роботи у вирішенні життєво важливих питань мешканців мікрорайону та міста в цілому</t>
    </r>
  </si>
  <si>
    <t>Придбання комп'ютерного, офісного та мережевого обладнання,обладнання для відеоспостереження, інших предметів довгострокового користування</t>
  </si>
  <si>
    <t>Організація роботи щодо здійснення реєстрації права власності на нерухоме майно комунальної власності територіальної громади м.Слов'янська</t>
  </si>
  <si>
    <t>Управління комунальної власності</t>
  </si>
  <si>
    <t>Підготовка, організація та проведення продажу об'єктів комунальної власності</t>
  </si>
  <si>
    <t>кількість приватизованих об'єктів</t>
  </si>
  <si>
    <t>Організація роботи щодо придбання територіальною громадою м.Слов'янська права власності на безхазяйну річ</t>
  </si>
  <si>
    <t>Інші завдання: Впорядкування майнових відносин щодо здійснення реєстрації права власності на нерухоме майно комунальної власності територіальної громади м.Слов'янська</t>
  </si>
  <si>
    <t>Інші завдання:  Єфективне використання майна комунальної власності, поповнення бюджету від продажу майна</t>
  </si>
  <si>
    <t>Інші завдання: Організація та підготовка майна комунальної власності для передачі в оренду</t>
  </si>
  <si>
    <t>Інші завдання: Впорядкування майнових відносин щодо здійснення та реєстрації права власності на нерухоме майно, яке не має власника або власник невідомий</t>
  </si>
  <si>
    <t>Придбання комп'ютерного офісного та мережевого обладнання, меблів, засобів кондиціювання</t>
  </si>
  <si>
    <t>кількість осіб, які отримують соціальну допомогу</t>
  </si>
  <si>
    <t>кількість осіб, які отримують щомісячну грошову допомогу</t>
  </si>
  <si>
    <t>кількість осіб, які отримають тимчасову державну допомогу</t>
  </si>
  <si>
    <t>40 особам</t>
  </si>
  <si>
    <t>Забезпечити виплату соціальних стипендій студентам (курсантам) вищих навчальних закладів (відповідно до Постанови КМУ від 28.12.2016 №1045)</t>
  </si>
  <si>
    <t>кількість студентів, які отримають виплату</t>
  </si>
  <si>
    <t>кількість отримувачів пільг</t>
  </si>
  <si>
    <t xml:space="preserve">кількість сімей, яким  буде надано пільги </t>
  </si>
  <si>
    <t xml:space="preserve">Надання матеріальної допомоги на виконання капітального ремонту квартир (будинків) громадян, які мають на це право </t>
  </si>
  <si>
    <t>кількість сімей, які отримають допомогу</t>
  </si>
  <si>
    <t>Надання грошової компенсації замість санаторно-курортної путівки та вартості самостійного санаторно-курортного лікування деяким категоріям осіб з інвалідністю</t>
  </si>
  <si>
    <t>кількість сімей, яким буде надана допомога</t>
  </si>
  <si>
    <t xml:space="preserve">Надання допомоги на поховання особам, які здійснили поховання громадян, що не перебували в трудових відносинах на день смерті </t>
  </si>
  <si>
    <t>кількість осіб, яким буде надана допомога</t>
  </si>
  <si>
    <t>кількість осіб, які отримають грошову компенсацію</t>
  </si>
  <si>
    <t>Надання компенсації вартості проїзду один раз на рік до будь якого населеного пункту України та у зворотному напрямку особам, які постраждали внаслідок аварії ЧАЕС 1 та 2 категорії</t>
  </si>
  <si>
    <t xml:space="preserve">кількість   осіб, яким буде надана компенсація
</t>
  </si>
  <si>
    <t xml:space="preserve"> </t>
  </si>
  <si>
    <t>кількість осіб, яким буде надана компенсація</t>
  </si>
  <si>
    <t xml:space="preserve">Надання одноразової матеріальної допомоги малозабезпеченим внутрішньо переміщеним особам, які фактично проживають в м.Слов'янську, внесені до сегменту обліку ВПО, у разі хірургічного втручання, довгострокового лікування, тривалої хвороби </t>
  </si>
  <si>
    <t>кількість осіб, яким буде надана матеріальна допомога</t>
  </si>
  <si>
    <t>Надання щорічної одноразової грошової допомоги членам сімей загиблих (померлих) учасників АТО (ООС) для відвідування урочистих заходів з приводу відзначення пам’ятних дат та вшанування пам’яті загиблих осіб, які брали безпосередню участь в антитерористичній операції (ООС) в розмірі 1500 грн. (за зверненням) за рахунок коштів місцевого бюджету</t>
  </si>
  <si>
    <t>кількість осіб, яким буде надана грошова допомога</t>
  </si>
  <si>
    <t>Надання матеріальної допомоги особам, позбавленим особистої свободи незаконними збройними формуваннями на тимчасово окупованих територіях України, у зв'язку з громадською або політичною діяльністю таких осіб та членів їх сімей</t>
  </si>
  <si>
    <t>Надання одноразової матеріальної допомоги при встановленні групи інвалідності внаслідок війни учасникам бойових дій в період проведення антитерористичної операції</t>
  </si>
  <si>
    <t>Забезпечення виплати матеріальної допомоги тяжкохворим та онкохворим громадянам з числа постраждалих внаслідок Чорнобильської катастрофи</t>
  </si>
  <si>
    <t>Надання пільг особам з інвалідністю  1 - 2 груп по зору за користування стаціонарним телефоном</t>
  </si>
  <si>
    <t>кількість осіб, яким буде надана пільга</t>
  </si>
  <si>
    <t xml:space="preserve">Надання разової грошової допомоги непрацюючим працездатним особам, з числа онкохворих, яким не встановлено групу інвалідності </t>
  </si>
  <si>
    <t xml:space="preserve">Надання разової грошової допомоги визволителям м.Слов'янська до дня визволення м.Слов'янська від фашистських загарбників </t>
  </si>
  <si>
    <t>кількість осіб, яким буде відшкодовано витрати</t>
  </si>
  <si>
    <t>Забезпечити санаторно-курортним лікуванням ветеранів війни</t>
  </si>
  <si>
    <t xml:space="preserve">кількість охоплених, осіб </t>
  </si>
  <si>
    <t>кількість охоплених, осіб</t>
  </si>
  <si>
    <t>Забезпечення оздоровлення та відпочинку дітей, які потребують особливої соціальної уваги та підтримки за путівками отриманими від Донецької обласної державної адміністрації ( в тому числі УДЦ "Молода гвардія" м.Одеса, МДЦ "Артек" м.Київ)</t>
  </si>
  <si>
    <t>кількість дітей, які будуть оздоровлені</t>
  </si>
  <si>
    <t>Часткове або повне відшкодування вартості путівки дитячим закладам оздоровлення та відпочинку Донецької області за послуги з оздоровлення та відпочинку дітей, які потребують особливої соціальної уваги та підтримки та дітей, які виховуються в сім'ях з дітьми</t>
  </si>
  <si>
    <t>кількість осіб, які отримають грошову та натуральну допомогу</t>
  </si>
  <si>
    <t>Забезпечення доступності будівлі територіального центру соціального обслуговування для осіб з інвалідністю (розробка ПКД для доступу на другий поверх будівлі і придбання обладнання для безперешкодного доступу)</t>
  </si>
  <si>
    <t>КУ "Територіальний центр соціального обслуговування (надання соціальних послуг)"</t>
  </si>
  <si>
    <t xml:space="preserve">кількість одиниць придбаного обладнання, виготовлення ПКД   </t>
  </si>
  <si>
    <t>Надання соціальних послуг недержавними надавачами соціальних послуг на паритетних засадах</t>
  </si>
  <si>
    <t>Благоустрій приміщення по пров. Лермонтова, 30 в  межах Програми соціального захисту та реєнтеграції бездомних осіб на 2016-2020 роки на території Слов'янської міської ради</t>
  </si>
  <si>
    <t>Здійснення заходів щодо соціального захисту бездомних осіб та осіб, звільнених з місць позбавлення волі в  межах Програми соціального захисту та реєнтеграції бездомних осіб на 2016-2020 роки на території Слов'янської міської ради</t>
  </si>
  <si>
    <t>кількість охоплених  дітей з інвалідністю  послугами з перевезення</t>
  </si>
  <si>
    <t>Виявлення потреби в соціальних послугах та затвердження плану заходів</t>
  </si>
  <si>
    <t>січень- березень 2020</t>
  </si>
  <si>
    <t>кількість осіб, які будуть забезпечені технічними та іншими засобами реабілітації</t>
  </si>
  <si>
    <t>Оргнізація моніторингу  щодо  створення транспортної послуги "Соціальне таксі" на території  м.Слов'янськ</t>
  </si>
  <si>
    <t>Інші завдання: Соціальний захист малозабезпечених верств населення, соціальна підтримка сімей та підвищення життєвого рівня населення</t>
  </si>
  <si>
    <t>Управління соціального захисту населення</t>
  </si>
  <si>
    <t>Надання допомоги згідно з Законом України від 18.05.2004 №1727-IV «Про державну соціальну допомогу особам, які не мають права на пенсію та особам з інвалідністю»</t>
  </si>
  <si>
    <t>Надання щомісячної грошової допомоги особі, яка проживає разом з особою з інвалідністю І та ІІ групи внаслідок психічного розладу, який за висновком лікарської комісії медичного закладу потребує постійного стороннього догляду, на догляд за ним, згідно з постановою КМУ від 02.08.2000 № 1192</t>
  </si>
  <si>
    <t>Надання державної соціальної допомоги особам з інвалідністю з дитинства та дітям з інвалідністю, відповідно до Закону України від 16.11.2000 №2109-ІІІ</t>
  </si>
  <si>
    <t>кількість отримувачів субсидій, тис. сімей</t>
  </si>
  <si>
    <t>кількість отримувачів пільг, осіб</t>
  </si>
  <si>
    <t>Забезпечити прийом, призначення та перерахунок житлової субсидії на оплату житлово-комунальних послуг</t>
  </si>
  <si>
    <t>кількість осіб, які отримають пільги, почесні громадяни та вдови</t>
  </si>
  <si>
    <t>Забезпечити виплату пільг та компенсацій громадянам згідно з Законом України "Про статус та соціальний захист громадян, які постраждали внаслідок Чорнобильської катастрофи"</t>
  </si>
  <si>
    <t xml:space="preserve">Забезпечити санаторно-курортне лікування громадян, згідно з Законом України "Про статус та соціальний захист громадян, які постраждали внаслідок Чорнобильської катастрофи"
</t>
  </si>
  <si>
    <t>Надання компенсації за невикористане санаторно-курортне лікування громадянам, які постраждали внаслідок Чорнобильської катастрофи</t>
  </si>
  <si>
    <t>Надання компенсаційних виплат на пільговий проїзд                       автомобільним транспортом окремим категоріям громадян</t>
  </si>
  <si>
    <t xml:space="preserve"> Надання компенсаційних виплат на пільговий проїзд електротранспортом окремим категоріям громадян</t>
  </si>
  <si>
    <t>Надання компенсаційних виплат на пільговий проїзд залізничим транспортом окремим категоріям громадян</t>
  </si>
  <si>
    <t>Забезпечити санаторно-курортним лікуванням:              осіб з інвалідністю; ветеранів війни та осіб з інвалідністю у санаторіях, підпорядкованих Мінсоцполітики України</t>
  </si>
  <si>
    <t>кількість осіб з інвалідністю, яких  буде забезпечено санаторно-курортним лікуванням, осіб</t>
  </si>
  <si>
    <t>Забезпечити надання субсидії для відшкодування витрат на придбання скрапленого газу, твердого та рідкого пічного побутового палива  (за наявності виключного випадку не передбаченого чинним законодавством)</t>
  </si>
  <si>
    <t>кількість послуг, які будуть надані при перевезенні дітей, послуг</t>
  </si>
  <si>
    <t>Управління соціального захисту населення, Територіальний центр соціального обслуговування (надання соціальних послуг)</t>
  </si>
  <si>
    <t>кількість відремонтова-них приміщень, од.</t>
  </si>
  <si>
    <t>Управління соціального захисту населення, недержавні громадські організації соціального спрямування</t>
  </si>
  <si>
    <t>Комунальна установа  "Центр обліку бездомних осіб з будинком нічного перебування Слов'янської міської ради"</t>
  </si>
  <si>
    <t>3.1.3 Створити заклади/соціальні служби  для надання соціальних послуг відповідно до потреб конкретної громади</t>
  </si>
  <si>
    <t>Розробка ПКД "Проведення вогнезахисної обробки дерев'яних конструкцій горищних приміщень будівлі за адресою: м. Слов'янськ, вул.Вільна, 7а"</t>
  </si>
  <si>
    <t>Перевірка димоходів та вентиляційних каналів будівлі за адресою: м. Слов'янськ, вул. Вільна, 7а</t>
  </si>
  <si>
    <t>кількість одиниць, кімната</t>
  </si>
  <si>
    <t>Укріпити матеріально-технічну базу КУ "Територіального центру соціального обслуговування (надання  соціальних послуг)  у відповідності з вимогами Державних стандартів (придбання обладнання і предметів довгострокового користування)</t>
  </si>
  <si>
    <t>Надання послуг з перевезення дітей з інвалідністю комунальної установи «Центр комплексної реабілітації для осіб ( дітей) з інвалідністю Слов'янської міської ради».</t>
  </si>
  <si>
    <t>КУ «Центр комплексної реабілітації для осіб (дітей) з інвалідністю Слов'янської міської ради»</t>
  </si>
  <si>
    <t>КУ "Територіальний центр соціального обслуговування (надання соціальних послуг)",  Управління соціального захисту населення</t>
  </si>
  <si>
    <t>Забезпечити  надання технічними та іншими засобами реабілітації осіб з інвалідністю</t>
  </si>
  <si>
    <t>Надання одноразової матеріальної  допомоги, громадянам, власникам квартир, будинків приватного сектору (індивідуальної забудови), які зруйновані внаслідок проведення антитерористичної операції</t>
  </si>
  <si>
    <t>Забезпечення здійснення соціального діалогу, надання організаційної та методичної допомоги учасникам соціального діалогу з питань колективно-договірного регулювання соціально-трудових відносин, участь в укладенні територіальної угоди, здійснення контролю за її виконанням</t>
  </si>
  <si>
    <t xml:space="preserve">Виконком Слов'янської міської ради,
підприємства, установи, організації  міста, профспілки
</t>
  </si>
  <si>
    <t>Організація проведення навчань, семінарів, тренінгів, нарад, зустрічей, круглих столів, інших заходів з питань соціально-трудових відносин</t>
  </si>
  <si>
    <t>Забезпечення роботи органів соціального діалогу, сприяння роботі соціально-економічної ради</t>
  </si>
  <si>
    <t xml:space="preserve">Забезпечення проведення попереджувальних заходів щодо виникнення колективних трудових спорів, страйків та акцій протесту під час ускладнень стану соціально- трудових відносин </t>
  </si>
  <si>
    <t>Доходи населення і заробітна плата</t>
  </si>
  <si>
    <t>Інші завдання: Поліпшення соціально-трудових 
відносин та запобігання виникненню колективних трудових спорів (конфліктів), їх прогнозування та сприяння їх своєчасному вирішенню</t>
  </si>
  <si>
    <t xml:space="preserve">Слов'янська міська рада,
підприємства, установи, організації  міста, профспілки
</t>
  </si>
  <si>
    <t xml:space="preserve"> Слов'янська міська рада, Слов'янське ОУ ПФУ Донецької області, 
Слов'янсько-Лиманське управління ГУ ДФС у Донецькій області,  Управління соціального захисту населення, Слов'янський міський центр зайнятості</t>
  </si>
  <si>
    <t xml:space="preserve">Примітка: 
стовпець 7 - державний фонд ОНПС;
стовпець 8: обласний фонд ОНПС; ** - кошти загального фонду обласного бюджету;
стовпець 9: фонд ОНПС міста (району, ОТГ), *-кошти міського бюджету; </t>
  </si>
  <si>
    <t>4.2.5 Усувати екологічні загрози, в тому числі які виникли в наслідок проведення АТО</t>
  </si>
  <si>
    <t xml:space="preserve"> Охорона і раціональне використання водних ресурсів</t>
  </si>
  <si>
    <t>Встановлення прибрежно-захисних смуг в водоохоронних зонах с паспортизацією водойм, в т.ч. проектні роботи</t>
  </si>
  <si>
    <t>Слов'янська міська рада, управління житлово-комунального господарства, відділ екології та природних ресурсів</t>
  </si>
  <si>
    <t>1 озеро площею 13,6 га</t>
  </si>
  <si>
    <t xml:space="preserve"> Охорона і раціональне використання природних рослинних ресурсів, ресурсів тваринного світу та збереження природно-заповідного фонду</t>
  </si>
  <si>
    <t>збереження природно-заповідного фонду, га</t>
  </si>
  <si>
    <t>Утримання регіонального ландшафтного парку "Слов'янський курорт"</t>
  </si>
  <si>
    <t xml:space="preserve"> Слов'янська міська рада, управління житлово - комунального господарства</t>
  </si>
  <si>
    <t>Заходи з озеленення міста</t>
  </si>
  <si>
    <t>відновлення існуючих і створення нових зелених зон міста</t>
  </si>
  <si>
    <t>5 нових зон, 6 зелених зон спеціального призначення</t>
  </si>
  <si>
    <t>Заходи з проведення акарицидної обробки зелених зон міста</t>
  </si>
  <si>
    <t xml:space="preserve"> Слов'янська міська рада, управління житлово - комунального господарства, відділ культури</t>
  </si>
  <si>
    <t>Раціональне використання і зберегання відходів виробництва і побутових відходів</t>
  </si>
  <si>
    <t>Санітарне очищення території місць загального користування, в т.ч. ліквідація несанкціонованих звалищ</t>
  </si>
  <si>
    <t>забезпечення екологічної безпеки міста, поліпеня екологічного стану</t>
  </si>
  <si>
    <t>6 несанкціонованих звалищ,          V=433 м3</t>
  </si>
  <si>
    <t>Облаштування контейнерних майданчиків</t>
  </si>
  <si>
    <t>упорядкування місць збору побутових відходів</t>
  </si>
  <si>
    <t>площа відремонтованих покрівель, м²:
м'яких,
шиферних;
площа відремонтованих під'їзних вікон, м²;
кількість відремонтованих балконів, од.;
козирків над входами, од.</t>
  </si>
  <si>
    <t>80од.,                   S=8 м²</t>
  </si>
  <si>
    <t>Наука. Інформація. Освіта та моніторинг охорони навколишнього природного середовища</t>
  </si>
  <si>
    <t>Розробка проектно-кошторисної документації по заходу "Роботи, пов'язані з поліпшенням технічного стану та благоустрою водойм", а саме: створення рекреаційної зони на озері Лиман 1, м.Слов'янськ, Донецька область (будівництво)</t>
  </si>
  <si>
    <t>Функціонування державної системи моніторингу навколишнього природного середовища</t>
  </si>
  <si>
    <t>контроль за забрудненням атмосферного повітря: кількість досліджень, од.</t>
  </si>
  <si>
    <t xml:space="preserve"> Слов'янська міська рада, управління житлово - комунального господарства, відділ екології та природних ресурсів</t>
  </si>
  <si>
    <t>участь та організація науково-просвітницьких заходів, конкурсів, виставок. Видання буклетів на екологічну тематику,од.</t>
  </si>
  <si>
    <t xml:space="preserve">                                                                                                                                                                                                                                                                                                                                                                                                                                                                                                                                                                                                                                                                                                                                                                                                                                                                                                                      2                         1                                                     500</t>
  </si>
  <si>
    <t>Проведення науково-технічних конференцій і семінарів, організація виставок, фестивалів та інших заходів щодо пропаганди охорони навколишнього природного середовища, видання поліграфічної продукції з екологічної тематики, створення бібліотек, відеотек, фонотек тощо</t>
  </si>
  <si>
    <t xml:space="preserve">кільксть осіб, яким надана одноразова матеріальна  </t>
  </si>
  <si>
    <t>Надання пільг на оплату житлово-комунальних послуг батькам загиблих учасників АТО у розмірі 50% у межах соціальних норм згідно чинного законодавства</t>
  </si>
  <si>
    <t xml:space="preserve">кількість осіб, яких забезпечено санаторно-курортним лікуванням </t>
  </si>
  <si>
    <t>Надання пільг на оплату житлово-комунальних послуг учасникам АТО  та членам сімей загиблих учасників бойових дій в період проведення АТО</t>
  </si>
  <si>
    <t xml:space="preserve">кількість осіб, яким надана одноразова матеріальна допомога </t>
  </si>
  <si>
    <t xml:space="preserve">Надання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(ПКМУ від 18.04.2018 № 280) </t>
  </si>
  <si>
    <t>кількість осіб, яким надано грошову допомогу</t>
  </si>
  <si>
    <t>3.4.3 Створити систему психологічної, соціальної та фізичної реабілітації для населення, яке постраждало внаслідок проведення конфлікту. Підтримувати врїнів АТО та їх сім'ї</t>
  </si>
  <si>
    <t xml:space="preserve">кількість сімей, яким надані пільги </t>
  </si>
  <si>
    <t xml:space="preserve">Надання грошової компенсації за належні для отримання жилі приміщення для деяких категорій осіб, які захищали незалежність, суверенітет та територіальну цілісність України, а також членів їх сімей (ПКМУ від 19.10.2016 №719) </t>
  </si>
  <si>
    <t>Інші завдання: Створювати зручні умови прийому та забезпечувати своєчасний розгляд звернень внутрішньо переміщених осіб</t>
  </si>
  <si>
    <t>кількість осіб, яким надано щомісячну адресну допомогу, тис.осіб</t>
  </si>
  <si>
    <t>Надати одноразову грошову допомогу постраждалим особам та  внутрішньо переміщеним особам  (ПКМУ від 01.10.2014 № 535)</t>
  </si>
  <si>
    <t>1.1.3 Запровадити сучасні системи міським і міжміським транспортом для доступності та ефективності надання транспортних послуг. Зберегти міський електротранспорт та розвивати електротранспорт</t>
  </si>
  <si>
    <t>Надання фінансової підтримки комунальному підприємтсву "Слов'янське тролейбусне управління" Слов'янської міської ради</t>
  </si>
  <si>
    <t>Управління житлово - комунального господарства,            КП "Слов'янське тролейбусне управління"</t>
  </si>
  <si>
    <t>Усього по Розділу 16</t>
  </si>
  <si>
    <t>Будівництво спортивного майданчика зі штучним покриттям на території загальноосвітньої школи №9 за адресою: м.Слов'янськ, вул.Кутузова, 5</t>
  </si>
  <si>
    <t>Відділ у справах сім'ї, молоді, фізичної культури та спорту, управління житлово-комунального господарства</t>
  </si>
  <si>
    <t>Реконструкція нежитлової будівлі та споруд під будівлі "КЗ ДЮСШ м.Слов'янськ" за адресою: м. Слов'янськ, вул.Шнурківська, 2"</t>
  </si>
  <si>
    <t>Капітальний  ремонт дорожнього покриття  по вул.Ком'яхова м.Слов'янськ</t>
  </si>
  <si>
    <t>протяжність заміненого водогону діам.225 мм, м</t>
  </si>
  <si>
    <t>протяжність заміненого водогону діам.300 мм, м</t>
  </si>
  <si>
    <t>Капітальний ремонт грязевідстійника, огороджувальних конструкцій освітлювачів і фільтрів, системи хлорування і реагентного господарства фільтрувальної станції, м.Слов'янськ</t>
  </si>
  <si>
    <t>Реконструкція напірного каналізаційного колектора від КНС №1-А на ділянці від залізничного мосту до очисних споруд, м.Слов'янськ</t>
  </si>
  <si>
    <t>протяжність заміненого каналізаційного колектору діам.400 мм, м</t>
  </si>
  <si>
    <t>протяжність заміненого каналізаційного колектору діам.300 мм, м</t>
  </si>
  <si>
    <t>Реконструкція напірного каналізаційного колектора від КНС №1, №5 на ділянці від КНС №5 до вул.Горлівська, м.Слов'янськ</t>
  </si>
  <si>
    <t>Реконструкція самопливного колектора від вул.Університетська до КНС №1А (санація), м. Слов'янськ</t>
  </si>
  <si>
    <t>протяжність заміненого каналізаційного колектору ду600мм, м</t>
  </si>
  <si>
    <t>забезпечення належної якості очищення стоків</t>
  </si>
  <si>
    <t>Реконструкція водогону №10 у районі лісосмуги, м.Слов'янськ</t>
  </si>
  <si>
    <t>Реконструкція водогону №6 на ділянці від Північних резервуарів чистої води до вул.Шкірятова, м.Слов'янськ</t>
  </si>
  <si>
    <t>Реконструкція напірного каналізаційного колектора від КНС №6 на ділянках в районі р.Бакай та очисних споруд, м.Слов'янськ</t>
  </si>
  <si>
    <t>9.10</t>
  </si>
  <si>
    <t>9.11</t>
  </si>
  <si>
    <t>Будівництво  двухланцюгової повітряної лінії  від ГПП до ТП очисних споруд м.Слов'янська</t>
  </si>
  <si>
    <t>протяжність лініїї, м</t>
  </si>
  <si>
    <t>Будівництво дволанцюгової повітряної лінії 6кВт від ГПП 110х6 до КНС №6, розташованої по вул.Сучасна,33 і КНС №8, розташованої за адресою вул.Сучасна, 15-Б, м.Слов'янськ Донецької  області</t>
  </si>
  <si>
    <t>забезпечення безперебійного відводу стічних вод на очисні споруди</t>
  </si>
  <si>
    <t>1.14</t>
  </si>
  <si>
    <t>1.15</t>
  </si>
  <si>
    <t xml:space="preserve">                                           90524                                                                                                                24733,4</t>
  </si>
  <si>
    <t>ремонт дорожного покриття доріг,м², тротуарів, м²</t>
  </si>
  <si>
    <t xml:space="preserve">ремонт тротуарів, м² </t>
  </si>
  <si>
    <t>ремонт дорожного покриття доріг, м²</t>
  </si>
  <si>
    <t>520                                                                        1750</t>
  </si>
  <si>
    <t>ремонт дорожнього покриття доріг,м², тротуарів,  м²</t>
  </si>
  <si>
    <t>1740                                         440</t>
  </si>
  <si>
    <t>ремонт дорожнього покриття доріг,м², тротуарів, м²</t>
  </si>
  <si>
    <t>ремонт тротуарів, м²</t>
  </si>
  <si>
    <t>ремонт дорожнього покриття, м²</t>
  </si>
  <si>
    <t>ремонт дорожнього покриття доріг, м²</t>
  </si>
  <si>
    <t xml:space="preserve">улаштування водостоків, м.п. </t>
  </si>
  <si>
    <t>Заміна на пластикові сталевих труб опалення в багатоквартирних житлових будинках м.Слов'янськ</t>
  </si>
  <si>
    <t>Капітальний ремонт елеваторних вузлів в багатоквартирних житлових будинках м.Слов'янськ</t>
  </si>
  <si>
    <t>кількість підприємств, які потребують підтримки</t>
  </si>
  <si>
    <t xml:space="preserve"> - придбання сміттєвозу</t>
  </si>
  <si>
    <t xml:space="preserve">  - придбання контейнерів для збору окремих компонентів ТПВ       </t>
  </si>
  <si>
    <t>кількість техніки, од.</t>
  </si>
  <si>
    <t xml:space="preserve">Реконструкція  КЗ "Центр культури і довкілля міста Слов'янська" за адресою: м.Слов'янськ, вул.Вокзальна,77 (Свердлова)  </t>
  </si>
  <si>
    <t xml:space="preserve">Капітальний ремонт будівлі  будинку культури сел.Семенівка за адресою: м.Слов'янськ, вул.Весняна,23 </t>
  </si>
  <si>
    <t xml:space="preserve">Будівництво твердопаливної блочно-модульної котельні будівлі будинку культури сел.Семенівка за адресою: м.Слов'янськ, вул.Весняна,23 </t>
  </si>
  <si>
    <t>Управління економічного та інвестиційного розвитку, грантодавці</t>
  </si>
  <si>
    <t>2. Заходи економічного і соціального розвитку м. Слов'янська у 2020 році</t>
  </si>
  <si>
    <t xml:space="preserve">Управління економічного та інвестиційного розвитку,                                                         управління житлово-комунального господарства,                                                             відділ охорони здоров'я,                                      відділ освіти,                                                             відділ культури,                                                              відділ у справах сім’ї, молоді, фізичної культури та спорту, управління   соціального захисту населення                            </t>
  </si>
  <si>
    <t>зниження питомого енерго-споживання
будівлями, %</t>
  </si>
  <si>
    <t xml:space="preserve"> 6                                                                                                                                                5500,0</t>
  </si>
  <si>
    <t>3. Інвестиційна діяльність та розвиток інфраструктури. Міжнародна і міжрегіональна співпраця</t>
  </si>
  <si>
    <t>виготовлено відео, банери, виставкові стенди, сувенірна продукція, од.</t>
  </si>
  <si>
    <t>4. Дорожньо - транспортний комплекс</t>
  </si>
  <si>
    <t>кількість світлофорів,                                         дорожніх знаків, од.           нанесено розмітки, км/тис.м²</t>
  </si>
  <si>
    <t>Протяжність замінених внутрішньо будинкових мереж: холодного водопостачання,
каналізації, м</t>
  </si>
  <si>
    <t>кількість відновлених систем пожежогасіння, од.</t>
  </si>
  <si>
    <t>посилено несучі конструкції житлового будинку</t>
  </si>
  <si>
    <t>кількість відремонтованих конструктивів:
кількість сходових клітин, 
площа покрівель
м'яких, м²:
твердих, м²:
протяжність міжпанельних швів, м;
площа фасадів, м2:
кількість балконів, од.:
протяжність мереж:
холодного водопостачання, м:
центрального опалення, м:
каналізації, м:
електропостачання, м:                оголовки, одн.</t>
  </si>
  <si>
    <t>площа відремонтованих покрівель, м²</t>
  </si>
  <si>
    <t xml:space="preserve">кількість об'єктів, од. </t>
  </si>
  <si>
    <t>5. Житлове господарство та комунальна інфраструктура</t>
  </si>
  <si>
    <t xml:space="preserve">Заходи з впровадження роздільного збору ТПВ:                                                  </t>
  </si>
  <si>
    <t>6. Розвиток підприємницького середовища</t>
  </si>
  <si>
    <t>8. Ринок праці. Зайнятість населення</t>
  </si>
  <si>
    <t>кількість працевлаштованих безробітних</t>
  </si>
  <si>
    <t>9. Розвиток туризму</t>
  </si>
  <si>
    <t>Участь у регіональних, національних та міжнародних виставково-ярмаркових заходах, форумах тощо</t>
  </si>
  <si>
    <t xml:space="preserve">Виготовлення та придбання друкованої продукції, промоматеріалів, сувенірної продукції щодо туристичних можливостей міста </t>
  </si>
  <si>
    <t>кількість працевлаштованих безробітних громадян з числа ВПО</t>
  </si>
  <si>
    <t>кількість зареєстрованих безробітних з числа ВПО</t>
  </si>
  <si>
    <t>10. Формування спроможної територіальної громади</t>
  </si>
  <si>
    <t>11. Впровадження заходів територіального планування</t>
  </si>
  <si>
    <t>12. Розвиток земельних відносин</t>
  </si>
  <si>
    <t xml:space="preserve">кількість проєктів </t>
  </si>
  <si>
    <t>кількість договорів</t>
  </si>
  <si>
    <t>кількість  сімей, яким призначена допомога на дітей, які перебувають під опікою чи піклуванням</t>
  </si>
  <si>
    <t>кількість громадян, яких буде забезпечено санаторно-курортним лікуванням</t>
  </si>
  <si>
    <t>кількість громадян, яким буде надано компенсацію за невикористане  санаторно-курортне лікування</t>
  </si>
  <si>
    <t>кількість громадян, яким буде надана матеріальна допомога</t>
  </si>
  <si>
    <t>кількість пільговиків, які скористаються правом безоплатного проїзду</t>
  </si>
  <si>
    <t>кількість об'єктів                    ( будинків, квартир ), які буде відремонто-вано</t>
  </si>
  <si>
    <t>кількість осіб з інвалідністю, яких  буде забезпечено компенсацією за санаторно-курортне лікування</t>
  </si>
  <si>
    <t xml:space="preserve">кількість осіб, охоплених соціальними послугами </t>
  </si>
  <si>
    <t>кількість об'єтів, по яким буде виготовлено  ПКД</t>
  </si>
  <si>
    <t>кількість осіб, охоплених в заходах щодо соціального захисту</t>
  </si>
  <si>
    <t>кількість об'єтів, по яким буде виготовлено  ПКД, од.</t>
  </si>
  <si>
    <t>площа, оброблена вогнезахисною сумішшю, м2</t>
  </si>
  <si>
    <t>кількість перевірених об'єктів, од.</t>
  </si>
  <si>
    <t>задоволення потреб в соціальних послугах, осіб</t>
  </si>
  <si>
    <t>КУ  "Терито-ріальний центр соціального обслуговування (надання соціальних послуг)"</t>
  </si>
  <si>
    <t>узгодження інтересів роботодавців та найманих працівків, покращення стану соціально – трудових відносин на підприємствах міста</t>
  </si>
  <si>
    <t>відсутність 
трудових спорів, страйків та колективних звернень</t>
  </si>
  <si>
    <t>підвищення освітнього рівня роботодавців та голів профспілкових комітетів</t>
  </si>
  <si>
    <t>додержання 
норм чинного законодавства</t>
  </si>
  <si>
    <t>узгодження інтересів роботодавців та найманих працівників, покращення стану соціально – трудових відносин на підприємствах міста</t>
  </si>
  <si>
    <t xml:space="preserve">узгодження інтересів роботодавців та найманих працівників, покращення стану соціально – трудових відносин </t>
  </si>
  <si>
    <t>кількість мешканців, що візьмуть участь у заходах</t>
  </si>
  <si>
    <t>кількість проведених заходів</t>
  </si>
  <si>
    <t xml:space="preserve">кількість мешканців, що візьмуть участь у заходах </t>
  </si>
  <si>
    <t xml:space="preserve">кількість учнів / студентів, що візьмуть участь у заходах </t>
  </si>
  <si>
    <t>кількість оголошених проектів, од.</t>
  </si>
  <si>
    <t>1 (у разі співфінансування з обласного бюджету — 2)</t>
  </si>
  <si>
    <t>кількість впорядкованого житла, од.</t>
  </si>
  <si>
    <t>кількість придбаного обладнання, од.</t>
  </si>
  <si>
    <t>кількість учасників спортивних заходів, змагань</t>
  </si>
  <si>
    <t>кількість отримувачів винагород, премій</t>
  </si>
  <si>
    <t>кількість проведених зборів, змагань</t>
  </si>
  <si>
    <t xml:space="preserve">кількість придбаних комплектів звукопосилюючої апаратури </t>
  </si>
  <si>
    <t xml:space="preserve">кількість спортінвентарю, спортивної форми, од. </t>
  </si>
  <si>
    <t xml:space="preserve">кількість проведених зборів, змагань </t>
  </si>
  <si>
    <t xml:space="preserve">кількість придбаних матеріалів, витратних засобів, од. </t>
  </si>
  <si>
    <t>кількість спортивного інвентарю, спортивної форми, од.</t>
  </si>
  <si>
    <t>кількість тренажерів, спортивного інвентарю та обладнання, од.</t>
  </si>
  <si>
    <t xml:space="preserve">кількість господарського інвентарю, обладнання, од. </t>
  </si>
  <si>
    <t>будівництво спортивного майданчика, од.</t>
  </si>
  <si>
    <t>придбання системи фільтрації води, од.</t>
  </si>
  <si>
    <t>кількість об'єктів</t>
  </si>
  <si>
    <t>кількість  об'єктів</t>
  </si>
  <si>
    <t>кількість актів</t>
  </si>
  <si>
    <t>кількість  заходів</t>
  </si>
  <si>
    <t xml:space="preserve">КЗ "Слов'янський краєзнавчий музей" </t>
  </si>
  <si>
    <t>кількість ПКД</t>
  </si>
  <si>
    <t>КЗ "Центр культури і довкілля м.Слов'янська"</t>
  </si>
  <si>
    <t xml:space="preserve">експертний звіт, од </t>
  </si>
  <si>
    <t>КПСМНЗ "Школа мистецтв м.Слов'янська"</t>
  </si>
  <si>
    <t xml:space="preserve">Відділ культури, КПСМНЗ "Школа мистецтв",   управління житлово-комунального господарства </t>
  </si>
  <si>
    <t>Відділ культури,  підпорядковані заклади</t>
  </si>
  <si>
    <t xml:space="preserve">КП "Парк культури і відпочинку" міста Слов'янська </t>
  </si>
  <si>
    <t>кількість звукопідсилювальної та освітлювальної апаратури, од.</t>
  </si>
  <si>
    <t>кількість відремонтованих об'єктів</t>
  </si>
  <si>
    <t>кількість побудованих об'єктів</t>
  </si>
  <si>
    <t>охорона поверхневих водних об'єктів від забруднення, збереження їх водності</t>
  </si>
  <si>
    <t>створення безпечних умо відвідування зелених зон, охорона тваринного світу від дрібних паразитоморфних членистоногих, га</t>
  </si>
  <si>
    <t xml:space="preserve">Слов'янська міська рада, відділ з питань цивільного захисту, мобілізаційної та оборонної роботи, міські служби цивільного захисту, управління житлово-комунального господарства, виконавчі органи міської ради </t>
  </si>
  <si>
    <t>встановлення електросирен централізованого запуску, од.</t>
  </si>
  <si>
    <t xml:space="preserve">укриття керівного складу міста, осіб </t>
  </si>
  <si>
    <t xml:space="preserve">придбання: ноутбуків, од. </t>
  </si>
  <si>
    <t>Забезпечення попередження та оперативного реагування на НС медико-біологічного характеру</t>
  </si>
  <si>
    <r>
      <rPr>
        <i/>
        <sz val="12"/>
        <rFont val="Times New Roman"/>
        <family val="1"/>
        <charset val="204"/>
      </rPr>
      <t xml:space="preserve">Інші завдання:     </t>
    </r>
    <r>
      <rPr>
        <sz val="12"/>
        <rFont val="Times New Roman"/>
        <family val="1"/>
        <charset val="204"/>
      </rPr>
      <t xml:space="preserve">                                                                            Організація навчання непрацюючого населення через консультаційні пункти з питань цивільного захисту, утворені при житлово-експлуатаційних організаціях</t>
    </r>
  </si>
  <si>
    <t>Забезпечення умов нормальної життєдіяльності на запасному пункті управління. Підвищення стійкості управління в особливий період</t>
  </si>
  <si>
    <t>Створення місць для масового відпочинку населення на водних об'єктах; відновлення функціонування рятувальної станції; навчання населення правилам безпечної поведінки на воді</t>
  </si>
  <si>
    <t>Усього по Розділу 22</t>
  </si>
  <si>
    <t>кількість консультацій з громадськістю</t>
  </si>
  <si>
    <t>кількість соцопитувань</t>
  </si>
  <si>
    <t>кількість засідань</t>
  </si>
  <si>
    <t>кількість прес-конференцій міського голови</t>
  </si>
  <si>
    <t>кількість розміщених статей в розділі "Новини"; кількість ефірів</t>
  </si>
  <si>
    <t xml:space="preserve">кількість заходів
</t>
  </si>
  <si>
    <t>7                  4</t>
  </si>
  <si>
    <t xml:space="preserve">кількість публікацій; проведено семінарів </t>
  </si>
  <si>
    <t>кількість енергетичних сертифікатів</t>
  </si>
  <si>
    <t>Інші завдання: Розвиток сфери торгівлі і ресторанного господарства</t>
  </si>
  <si>
    <t>Слов'янська міська рада, відділ торгівлі і захисту прав споживачів, суб'єкти господарювання</t>
  </si>
  <si>
    <t>Збільшення обсягів продажу товарів вітчизняних товаровиробників, в т. ч. 
- розширити фірмову мережу,
- проведення ярмаркових заходів</t>
  </si>
  <si>
    <t>2/108/9
                                                                                                                                                                                                                                                                                                                                                                                                                                                                                                                                                                                    52
10</t>
  </si>
  <si>
    <t>Вдосконалення роботи ринків</t>
  </si>
  <si>
    <t xml:space="preserve">
1 
2 </t>
  </si>
  <si>
    <t>Підтримка та розвиток малого підприємництва</t>
  </si>
  <si>
    <t>Слов'янська міська рада, відділ торгівлі і захисту прав споживачів</t>
  </si>
  <si>
    <t>6
2</t>
  </si>
  <si>
    <t>Інші завдання: Розвиток сфери надання побутових послуг населенню</t>
  </si>
  <si>
    <t>Розшириння мережі підприємств побутового обслуговування населення</t>
  </si>
  <si>
    <t>5/21</t>
  </si>
  <si>
    <t xml:space="preserve">Впровадження видів побутових послуг, які раніше не надавались у місті                          
</t>
  </si>
  <si>
    <t>5/9</t>
  </si>
  <si>
    <t>Модернізація, технічне переоснащення, приведення до вимог сучасного дизайну</t>
  </si>
  <si>
    <t>Інші завдання:  Реалізація Концепції державної політики у сфері захисту прав споживачів</t>
  </si>
  <si>
    <t>Проведення нарад, семінарів, засідань за круглим столом щодо обговорення проблемних питань в сфері захисту прав споживачів та шляхів іх вирішення</t>
  </si>
  <si>
    <t>Створення консультаційно-інформаційних служб "гаряча лінія" з питань захисту прав споживачів (з зазначенням номеру телефону та відповідальної особи)</t>
  </si>
  <si>
    <t>Проведення аналізу звернень споживачів структурними підрозділами з питань захисту прав споживачів</t>
  </si>
  <si>
    <t>-
-</t>
  </si>
  <si>
    <t>Оновлення обладнання навчальних кабінетів  закладів загальної середньої освіти</t>
  </si>
  <si>
    <t>Відділ освіти</t>
  </si>
  <si>
    <t>Поповнення бібліотечних фондів сучасними підручниками</t>
  </si>
  <si>
    <t>придбання, зберігання та доставка підручників, примірників, од.</t>
  </si>
  <si>
    <t>Покращення матеріально-технічної бази  закладів освіти</t>
  </si>
  <si>
    <t>придбання  обладнання, од.</t>
  </si>
  <si>
    <t xml:space="preserve">Освіта дітей з особливими освітніми потребами </t>
  </si>
  <si>
    <t>оснащення інклюзивних класів та груп, од.</t>
  </si>
  <si>
    <t>Оновлення розвивального середовища дошкільних навчальних закладів</t>
  </si>
  <si>
    <t>оновлення   розвивального середовища, заклад</t>
  </si>
  <si>
    <t xml:space="preserve">Забезпечення  гарячим харчуванням учнів 1-4 класів та учнів пільгових категорій </t>
  </si>
  <si>
    <t xml:space="preserve">забезпечення безкоштовним харчуванням  </t>
  </si>
  <si>
    <t xml:space="preserve">близько 5100 </t>
  </si>
  <si>
    <t>Супровід дітей, які опинилися у складних життєвих умовах</t>
  </si>
  <si>
    <t>одноразова виплата дітям-сиротам по досягненню 18-річчя, особи</t>
  </si>
  <si>
    <t>Оздоровлення дітей  пільгових категорій у пришкільних таборах</t>
  </si>
  <si>
    <t>оздоровлення  дітей пільгових категорій, дітей</t>
  </si>
  <si>
    <t>Утримання закладів позашкільної освіти та табору "Лісова казка"</t>
  </si>
  <si>
    <t>Забезпечення  всіх закладів освіти підключенням до пульту термінового виклику охорони</t>
  </si>
  <si>
    <t>підключення до пульту термінового виклику охорони, закладів</t>
  </si>
  <si>
    <t>Придбання та обслуговування засобів протипожежної безпеки</t>
  </si>
  <si>
    <t>закупка, перезарядка та технічне обслуговування вогнегасників, придбання  протипожежного інвентарю для закладів освіти, закладів</t>
  </si>
  <si>
    <t>Проведення вогнезахисної обробка дерев’яних конструкцій горищних приміщень</t>
  </si>
  <si>
    <t>проведення вогнезахисної обробки, закладів</t>
  </si>
  <si>
    <t xml:space="preserve">Проведення навчання з цивільного захисту, охорони праці, пожежної безпеки </t>
  </si>
  <si>
    <t xml:space="preserve">навчання відповідальних осіб </t>
  </si>
  <si>
    <t>Монтаж байпасів, заміна клапанів на пожежних рукавах</t>
  </si>
  <si>
    <t xml:space="preserve"> відновлення роботи протипожежних водогонів, закладів</t>
  </si>
  <si>
    <t xml:space="preserve"> Перевірка димоходів та вентіляційних каналів</t>
  </si>
  <si>
    <t>перевірка димоходів і вент. каналів , заклади</t>
  </si>
  <si>
    <t>Профілактика електрогосподарства закладів освіти</t>
  </si>
  <si>
    <t>Покращення рівня безпеки життедіяльності, закладів</t>
  </si>
  <si>
    <t>Організація, проведення та участь у Всеукраїнській дитячо-юнацькій військово-патриотичній грі "Сокіл" ("Джура")</t>
  </si>
  <si>
    <t>проведення етапів гри</t>
  </si>
  <si>
    <t>ІІ етапи</t>
  </si>
  <si>
    <t>Придбання спорядження та інвентарю  для  Всеукраїнської дитячо-юнацької військово-патриотичної гри "Сокіл" ("Джура")</t>
  </si>
  <si>
    <t>придбання спорядження та інвентарю, од.</t>
  </si>
  <si>
    <t>Оновлення матеріально-технічної бази закладів позашкільної освіти</t>
  </si>
  <si>
    <t>Забезпечення участі вихованців та педагогів у позашкільних заходах</t>
  </si>
  <si>
    <t>не    визначена</t>
  </si>
  <si>
    <t>Нагородження переможців і призерів Всеукраїнських та обласних олімпіад, конкурсів, турнирів</t>
  </si>
  <si>
    <t>кількість переможців, осіб</t>
  </si>
  <si>
    <t>не       визначена</t>
  </si>
  <si>
    <t xml:space="preserve">Стимулювання обдарованої молоді </t>
  </si>
  <si>
    <t>кількість стипендиатів, осіб</t>
  </si>
  <si>
    <t xml:space="preserve"> Підвищення кваліфікації педагогічних працівників</t>
  </si>
  <si>
    <t>кількість працівників, які пройшли підвищення кваліфікації, осіб</t>
  </si>
  <si>
    <t>3.5.2. Розвивати освітньо-наукову інфраструктуру</t>
  </si>
  <si>
    <t>14.3.1</t>
  </si>
  <si>
    <t>14.3.2</t>
  </si>
  <si>
    <t>Удосконалення кадрової політики</t>
  </si>
  <si>
    <t>підвищення кваліфікації:
лікарів -
молодших мед.спец., осіб</t>
  </si>
  <si>
    <t xml:space="preserve">
134
184
</t>
  </si>
  <si>
    <t>Впровадження та розвиток єдиної медичної інформаційної системи охорони здооров'я</t>
  </si>
  <si>
    <t xml:space="preserve">
154
154
</t>
  </si>
  <si>
    <t>Забезпечення хворих на ВІЛ-інфекцію і СНІД  та профілактика ВІЛ-інфекції</t>
  </si>
  <si>
    <t>загальна кількість паціентів отримавших лікування</t>
  </si>
  <si>
    <t>Забезпечення хворих на туберкульоз та профілактика захворювання</t>
  </si>
  <si>
    <t>Виявлення хворих на туберкульоз,  шляхом проведення безоплатного рентгенологічного та бактеріоскопічного обстеження</t>
  </si>
  <si>
    <t>Забезпечення продовольчими пакетами на амбулаторному лікуванні</t>
  </si>
  <si>
    <t>Своєчасне щеплення новонароджених від туберкульозу (БЦЖ)</t>
  </si>
  <si>
    <t>Своєчасне проведення туберкулінодіагностики у дітей 4 - 14 років</t>
  </si>
  <si>
    <t>Забезпечення хворих на цукровий та нецукровий діабет</t>
  </si>
  <si>
    <t>Закупівля препаратів інсуліну</t>
  </si>
  <si>
    <t>Закупівля тест-смужок</t>
  </si>
  <si>
    <t>Забезпечення хворих на вірусний гепатит С</t>
  </si>
  <si>
    <t xml:space="preserve">Закупівля лікарських засобів </t>
  </si>
  <si>
    <t>кількість хворих, які отримали лікарські засоби, осіб</t>
  </si>
  <si>
    <t>Закупівля діагностичних засобів</t>
  </si>
  <si>
    <t>Забезпечення населення міста медичними імунобіологічними препаратами проти вакцинокерованих інфекцій, зокрема сказу, правцю, ботулізму, туляремії тощо</t>
  </si>
  <si>
    <t>Закупівля вакцин</t>
  </si>
  <si>
    <t>Закупівля анатоксинів та сироваток</t>
  </si>
  <si>
    <t>Закупівля виробів медичного призначення, у т.ч. індикаторних карток</t>
  </si>
  <si>
    <t>Забезпечення онкологічних хворих</t>
  </si>
  <si>
    <t>кількість пролікованих онкологічних хворих, осіб</t>
  </si>
  <si>
    <t>кількість онкологічних хворих, забезпечених діагностичними засобами, осіб</t>
  </si>
  <si>
    <t>Забезпечення пільгової категорії населення</t>
  </si>
  <si>
    <t>Забезпечення пільгової категорії населення медикаментами</t>
  </si>
  <si>
    <t>Забезпечення пільгової категорії населення зубним протезуванням</t>
  </si>
  <si>
    <t>Забезпечення пільгової категорії населення слуховими апаратами</t>
  </si>
  <si>
    <t>Надання якісної стаціонарної допомоги ветеранам ДСВ</t>
  </si>
  <si>
    <t xml:space="preserve">Забезпечення хворих на орфанні захворювання лікарськими засобами </t>
  </si>
  <si>
    <t>дорослих хворих</t>
  </si>
  <si>
    <t>кількість  забезпечених ЛЗ, осіб</t>
  </si>
  <si>
    <t>дітей</t>
  </si>
  <si>
    <t>кількість забезпечених ЛЗ, осіб</t>
  </si>
  <si>
    <t xml:space="preserve">Забезпечення хворих на орфанні захворювання виробами медичного призначення </t>
  </si>
  <si>
    <t xml:space="preserve">дорослих хворих </t>
  </si>
  <si>
    <t>кількість забезпечених ВМП, осіб</t>
  </si>
  <si>
    <t>Забезпечення хворих на гемофілію факторами згортання крові для надання екстреної медичної допомоги</t>
  </si>
  <si>
    <t>дорослих</t>
  </si>
  <si>
    <t>кількість забезпечених факторами згортання крові, осіб</t>
  </si>
  <si>
    <t>Забезпечення хворих на хронічну ниркову недостатність лікарськими засобами та медичними виробами</t>
  </si>
  <si>
    <t xml:space="preserve">Забезпечення сучасними методами пренатальної діагностики вродженої та спадкової патології вагітних групи ризику 100% -вим охопленням </t>
  </si>
  <si>
    <t>Придбання дихальних апаратів для новонародженних, у т.ч. і для недоношених</t>
  </si>
  <si>
    <t xml:space="preserve">Забезпечення медикаментами для надання невідкладної допомоги (при тяжких гестозах, септичних ускладненнях та анеміях тощо) </t>
  </si>
  <si>
    <t xml:space="preserve">Забезпечення медикаментами при акушерських кровотечах, </t>
  </si>
  <si>
    <t>у т.ч. засоби для зупинки кровотеч місцевої дії</t>
  </si>
  <si>
    <t>Забезпечення дітей, хворих на фенілкетонурію, продуктами лікувального харчування</t>
  </si>
  <si>
    <t>кількість забезпечених продуктами лікувального харчування, осіб</t>
  </si>
  <si>
    <t>Забезпечення дітей перших двох років життя з малозабезпечених сімей пільговим харчуванням</t>
  </si>
  <si>
    <t>кількість забезпечених пільговим харчуванням, осіб</t>
  </si>
  <si>
    <t>Забезпечення хворих дорослого віку, страждаючих на ЮРА, медикаментами</t>
  </si>
  <si>
    <t>кількість хворих на ЮРА, забезпечених медикаментами, осіб</t>
  </si>
  <si>
    <t>Забезпечення лікарськими засобами хворих на розсіяний склероз</t>
  </si>
  <si>
    <t>Інші завдання:
Забезпечити профілактику
та лікування найбільш
поширених небезпечних
для здоров'я і життя
людини захворювань</t>
  </si>
  <si>
    <t>Відділ охорони здоров'я, управління житлово-комунального господарства</t>
  </si>
  <si>
    <t>кількість придбаного обладнання, медичних та офісних меблів, од.</t>
  </si>
  <si>
    <t>Придбання медичного санітарного автотранспорту для КНП СМР "Міська лікарня № 1 м.Слов'янська"</t>
  </si>
  <si>
    <t>Забезпечення безперервного навчання лікарів та підвищення кваліфікації середніх  медичних спеціалістів</t>
  </si>
  <si>
    <t xml:space="preserve">Розробка та коригування проектно-кошторисної документації на проведення капітального ремонту вулично-дорожньої мережі (доріг, тротуарів, зовнішнього освітлення, встановлення світлофорів, улаштування закритих водостоків, благоустрій),
 у т.ч.:  вул.Літературна,                                    вул. Донська, вул.Центральна, вул.Банківська, вул.Світлодарська,  вул.Райдужна, вул.Василівська, вул.Голубівська, вул.Машчерметівська,                                 вул.Г. Данілевського, вул.Приозерна, вул.Краматорська, 
пров. Я. Мудрого,                              вул. Бульварна, пров.Виноградний, Д.Галицького, вул.Аеродромна, вул. Цилінна, вул. Ізюмська,                 вул.Армійська  тощо
</t>
  </si>
  <si>
    <t>кількість осіб, яким проведено добровідьне тестування</t>
  </si>
  <si>
    <t>кількість хворих, які отримали препарати інсуліну</t>
  </si>
  <si>
    <t>кількість відновлених ліфтів</t>
  </si>
  <si>
    <t>кількість замінених ліфтів</t>
  </si>
  <si>
    <t>кількість схем</t>
  </si>
  <si>
    <t>кількість лічильників теплової енергії</t>
  </si>
  <si>
    <t>кількість насосних станцій</t>
  </si>
  <si>
    <t>кількість майданчиків</t>
  </si>
  <si>
    <t>7. Розвиток ринку внутрішньої торгівлі та надання побутових послуг населенню</t>
  </si>
  <si>
    <t xml:space="preserve">Розвиток роздрібної та оптової торгівлі, в т.ч. 
- розширити мережу підприємств,
- модернізація, технічне переоснащення, приведення до вимог сучасного дизайну,
- впровадження прогресивних форм і методів торгівлі
</t>
  </si>
  <si>
    <t xml:space="preserve">
6/2050/56
5/100/19
                                                                                                                                                                                                                                                                                                                                                                                                                                                                                                                                                                                                                                           6
                                                                                                                                                                                                                                                                                                                                                                                     6 
</t>
  </si>
  <si>
    <t>кількість комітетів мікрорайонів</t>
  </si>
  <si>
    <t>кількільсть одиниць придбаної комп'ютерної техніки та побутової техніки</t>
  </si>
  <si>
    <t>кількість начальних кабінетів</t>
  </si>
  <si>
    <t>кількість закладів</t>
  </si>
  <si>
    <t>кількість учасників</t>
  </si>
  <si>
    <t xml:space="preserve">рентгенологічних досліджень, 
бактеріологічних досліджень, од.
</t>
  </si>
  <si>
    <t>кількість хворих, забезпечених продовольчими пакетами</t>
  </si>
  <si>
    <t>кількість дітей, яким проведено щеплення вакциною БЦЖ</t>
  </si>
  <si>
    <t>кількість дітей, яким встановлено пробу Манту</t>
  </si>
  <si>
    <t>кількість хворих, які отримали цукрознижувальні препарати</t>
  </si>
  <si>
    <t>кількість хворих, які отримали тест-смужки</t>
  </si>
  <si>
    <t>кількість хворих, забезпечених діагностичними засобами</t>
  </si>
  <si>
    <t>кількість щеплень (імунізація мед.працівників гепатит В, імунізація мед.працівників, хворих, які знаходяться на Д обліку проти грипу)</t>
  </si>
  <si>
    <t>кількість хворих, яким введено анатоксин або сироватку</t>
  </si>
  <si>
    <t>кількість пільговиків, яким проведено зубопротезування</t>
  </si>
  <si>
    <t>кількість пільговиків, забезпечених слуховими апаратами</t>
  </si>
  <si>
    <t>кількість пільговиків, забезпечених медикаментами</t>
  </si>
  <si>
    <t>кількість проведених сеансів гемодіалізу</t>
  </si>
  <si>
    <t>кількість вагітних, яким проведено пренатальну діагностику вродженної та спадкової патології</t>
  </si>
  <si>
    <t>кількість жінок, забезпечених контрацептивами</t>
  </si>
  <si>
    <t>кількість жінок, яким надано допомогу при невідкладних станах</t>
  </si>
  <si>
    <t>кількість жінок, яким надано допомогу при акушерських кровотечах</t>
  </si>
  <si>
    <t>кількість жінок, яким застосовували засоби зупинки кровотеч місцевої дії</t>
  </si>
  <si>
    <t xml:space="preserve">кількість осіб, яким надано пільги на оплату житлово-комунальних послуг </t>
  </si>
  <si>
    <t>Розробка Положення про проведення конкурсу з визначення програм (проектів, заходів), розроблених інститутами громадянського суспільства, для виконання (реалізації) яких надається фінансова підтримка</t>
  </si>
  <si>
    <t>розроблене положення</t>
  </si>
  <si>
    <t>Усього по Розділу 8</t>
  </si>
  <si>
    <t>Забезпечити надання пільг батькам загиблих в Афганістані  в межах норм споживання</t>
  </si>
  <si>
    <t>Надання разової грошової допомоги батькам загиблим в Афганістані</t>
  </si>
  <si>
    <t>кількість сімей, яким  буде надано грошову допомогу</t>
  </si>
  <si>
    <t xml:space="preserve">Надання матеріальної допомоги на відшкодування витрат на проведення поховання одиноких батьків, загиблих в Афганістані або  встановлення надгробка за зверненням особи, яка здійснила поховання </t>
  </si>
  <si>
    <t>Надання пільг на житлово-комунальні послуги Почесним громадянам міста та їх вдовам</t>
  </si>
  <si>
    <t>Безкоштовне отримання ліків за рецептами лікарів Почесним громадянам міста</t>
  </si>
  <si>
    <t xml:space="preserve">кількість осіб, які отримають ліки, почесні громадяни </t>
  </si>
  <si>
    <t>Безоплатне зубопротезування   (крім протезування з дорогоцінних металів) Почесним громадянам міста</t>
  </si>
  <si>
    <t>Надання  щорічної грошової допомоги у розмірі 12  неоподаткованих мінімумів доходів громадян Почесним громадянам міста (за зверненням)</t>
  </si>
  <si>
    <t>Надання матеріальної допомоги до ювілейних дат Почесним громадянам міста</t>
  </si>
  <si>
    <t>Надання грошової допомоги на поховання та встановлення надгробка Почесним громадянам міста</t>
  </si>
  <si>
    <t xml:space="preserve">кількість осіб, які  скористаються послугою, почесні громадяни </t>
  </si>
  <si>
    <t xml:space="preserve">кількість осіб, які  отримають, матеріальну допомогу, почесні громадяни </t>
  </si>
  <si>
    <t xml:space="preserve">кількість осіб, якій буде надано грошову допомогу  </t>
  </si>
  <si>
    <t>кількість пільговиків, які отримують пільгу</t>
  </si>
  <si>
    <t>кількість осіб, які отримуватимуть допомогу</t>
  </si>
  <si>
    <t>кількість  примірників проведеної передплати,  малозабезпечених верств населення та особам з інвалідністю</t>
  </si>
  <si>
    <t>кількість  примірників проведеної передплати  ветеранам війни та працю</t>
  </si>
  <si>
    <t xml:space="preserve">Надання матеріальної допомоги військовослужбовцям, звільненим з військової строкової служби 
</t>
  </si>
  <si>
    <t>Надання грошової допомоги особам, які досягли 100 річного віку</t>
  </si>
  <si>
    <t>кількість осіб, які отримають грошову допомогу</t>
  </si>
  <si>
    <t>Надання матеріальної допомоги бездомним громадянам, та особам звільненим з місць позбавлення волі</t>
  </si>
  <si>
    <t>кількість осіб, які отримають матеріальну допомогу</t>
  </si>
  <si>
    <t>Надати грошову та натуральну допомогу малозабезпеченим сім'ям, самотнім пенсіонерам, особам з інвалідністю</t>
  </si>
  <si>
    <t>Придбання бланків посвідчень батьків та дитини з багатодітної сім'ї (в тому числі делегування коштів до обласного бюджету)</t>
  </si>
  <si>
    <t>кількість посвідчень</t>
  </si>
  <si>
    <t>Інші завдання: Покращення підзвітності та прозорості роботи органів місцевого самоврядування шляхом внесення змін до організаційної структури та внутрішніх процесів, розвиток кадрового потенціалу,а також  впровадження   етичних норм обов'язкової прозорості</t>
  </si>
  <si>
    <t>Придбання комп'ютерного офісного та мережевого обладнання, меблів, засобів кондиціювання, побутової техніки</t>
  </si>
  <si>
    <t>Стенд кантовки</t>
  </si>
  <si>
    <t>Впровадження інноваційних науково-технічних розробок, нової та удосконаленої продукції за рахунок розробки нового виду технологічного транспортного засобу, машин, устаткування, обладнання тощо:</t>
  </si>
  <si>
    <t>Вагон коксотушільний            V-21,6 куб.м</t>
  </si>
  <si>
    <t>Вагон коксотушільний            V-40,2 куб.м</t>
  </si>
  <si>
    <t>червень-січень 2020</t>
  </si>
  <si>
    <t>березень-листопад 2020</t>
  </si>
  <si>
    <t>січень-листопад 2020</t>
  </si>
  <si>
    <t>травень-вересень 2020</t>
  </si>
  <si>
    <t>ПАТ "СМЗ"</t>
  </si>
  <si>
    <t>Капітальний ремонт вертикально-фрезувального верстата 6РІЗ-2 шт</t>
  </si>
  <si>
    <t>січень-червень  2020</t>
  </si>
  <si>
    <t>Придбання токарного центру Lynx21OOMA</t>
  </si>
  <si>
    <t>Придбання токарного центру PUMA2600LY</t>
  </si>
  <si>
    <t>квітень-червень 2020</t>
  </si>
  <si>
    <t>Придбання листозгинальної машини МЛЧ1725</t>
  </si>
  <si>
    <t>серпень-жовтень 2020</t>
  </si>
  <si>
    <t>Покращення якості та конкурентоспроможності продукції</t>
  </si>
  <si>
    <t>Підтвердження стандарту якості ISO 9001-2015</t>
  </si>
  <si>
    <t>січень 2020</t>
  </si>
  <si>
    <t>Модернізація фрезувального верстата з ЧПУ ГФ2171</t>
  </si>
  <si>
    <t>квітень-вересень 2020</t>
  </si>
  <si>
    <t>Коксонапрямок з безпиловою  видачею коксу</t>
  </si>
  <si>
    <t>1.3.4 Сприяти виходу підприємств регіону на ринки Європейського Союзу, Азії та інші міжнародні ринки (у т.ч. сертифікації продукції, запровадженню стандартів, поширенню та обміну інформацією)</t>
  </si>
  <si>
    <t>Підписання документів міжнародного та міжрегіонального характеру (Договорів, Угод, Меморандумів, Протоколів)</t>
  </si>
  <si>
    <t>кількість укладених документів</t>
  </si>
  <si>
    <t>Налагодження зв'язків з інвесторами (форуми, бізнес-зустрічі тощо) та участь у заходах з метою рекламування економічного потенціалу і представлення інвестиційних проектів</t>
  </si>
  <si>
    <t>кількість залучених партнерів, кількість заходів у яких прийняли участь</t>
  </si>
  <si>
    <t>Відзначення Дня Європи в м.Слов'янськ</t>
  </si>
  <si>
    <t xml:space="preserve">Участь у міських, національних та міжнародних інвестиційних проектах, проектах міжнародної технічної допомоги, виставках, форумах, виставках-ярмарках тощо
- "Економічна підтримка Східної України", проект USAID;
- Програма ООН із відновлення та розбудови миру "Ефективне врядування та залучення громадян для покращення доступу для правосуддя, безпеки, охорони довкілля та соціальної згуртованості на сході України"  </t>
  </si>
  <si>
    <t xml:space="preserve">кількість кредитів за якими необхідно погашати відсотки, од;
сума отриманих кредитів, тис.грн
</t>
  </si>
  <si>
    <t xml:space="preserve">Формування та оновлення портфелю інвестиційних пропозицій, зокрема розробка інвестиційного паспорту міста </t>
  </si>
  <si>
    <t>Капітальний ремонт дорожнього покриття пров.Я.Мудрого м.Слов'янськ</t>
  </si>
  <si>
    <t>Розробка та коригування ПКД для капітального ремонту покрівель, під'їздних вікон,  балконів, козирків над входами житлових будинків м.Слов'янськ тощо</t>
  </si>
  <si>
    <t>Заміна ліфтів в житлових будинках м.Слов'янськ</t>
  </si>
  <si>
    <t>Капітальний ремонт пожежних гідрантів висотою 1500мм, м.Слов'янськ</t>
  </si>
  <si>
    <t>Капітальний ремонт пожежних гідрантів висотою 1250мм, м.Слов'янськ</t>
  </si>
  <si>
    <t>Реконструкція очисних споруд м.Слов'янськ (коригування), в т.ч. 1-а черга, 2-га черга</t>
  </si>
  <si>
    <t>Коригування проєктно-кошторисної документації по об'єкту "Реконструкція водопроводу по вул.Бульварна, м.Слов'янськ"</t>
  </si>
  <si>
    <t>Витрати, спрямовані на розвиток, ремонт та утримання об'єктів та елементів благоустрою, в тому числі придбання малих архітектурних форм та вуличних меблів</t>
  </si>
  <si>
    <t>благоустрій ринків, у т.ч.
- ремонт,од.
- модернізація мат.-техн.бази, од.</t>
  </si>
  <si>
    <r>
      <t xml:space="preserve">роздр.торгівля (магазини)
</t>
    </r>
    <r>
      <rPr>
        <sz val="9"/>
        <rFont val="Times New Roman"/>
        <family val="1"/>
        <charset val="204"/>
      </rPr>
      <t>од/кв.м/роб.місць</t>
    </r>
    <r>
      <rPr>
        <sz val="12"/>
        <rFont val="Times New Roman"/>
        <family val="1"/>
        <charset val="204"/>
      </rPr>
      <t xml:space="preserve">
ресторанне господарство
од./пос.місць/роб. місць
підприємства торгівлі і РГ, од.
підприємства торгівлі і РГ, од.
</t>
    </r>
  </si>
  <si>
    <r>
      <t xml:space="preserve">магазини
</t>
    </r>
    <r>
      <rPr>
        <sz val="11"/>
        <rFont val="Times New Roman"/>
        <family val="1"/>
        <charset val="204"/>
      </rPr>
      <t>од./кв.м/роб.місць</t>
    </r>
    <r>
      <rPr>
        <sz val="12"/>
        <rFont val="Times New Roman"/>
        <family val="1"/>
        <charset val="204"/>
      </rPr>
      <t xml:space="preserve">
ярмарки
виставки-продажі
</t>
    </r>
  </si>
  <si>
    <t>наради
майстер-класи</t>
  </si>
  <si>
    <t>підприємства сфери побуту, од./роб.місце</t>
  </si>
  <si>
    <t>нові види послуг
од./роб.місць</t>
  </si>
  <si>
    <t>підприємства сфери побуту, од.</t>
  </si>
  <si>
    <t>наради, семінари, засідання</t>
  </si>
  <si>
    <t>консультаційно-інформаційна служба "гаряча лінія"</t>
  </si>
  <si>
    <t>письмові звернення консультації</t>
  </si>
  <si>
    <t>Організація роботи щодо надання інформаційно — консультаційної допомоги з числа колишніх безробітних щодо участі у реалізації Проекту підтримки малого та середнього бізнесу Донецької облдержадміністрації. Надання фінансової допомоги безробітним на відкриття власної справи шляхом одноразової виплати допомоги по безробіттю</t>
  </si>
  <si>
    <t>Забезпечення
індивідуального супроводу
соціально-незахищених
громадян та внутрішньо
переміщених осіб (далі -
ВПО) після працевлаштування
 за сприянням
служби зайнятості шляхом
надання психологічної,
соціальної та юридичної
підтримки з питань адаптації
та закріплення на робочому
місці</t>
  </si>
  <si>
    <t>Здійснення компенсації
роботодавцям витрат на
оплату праці за
працевлаштованих
безробітних з числа ВПО на
умовах строкових трудових
договорів</t>
  </si>
  <si>
    <t>Розроблення генерального плану м.Слов'янська з планом зонування території в його складі</t>
  </si>
  <si>
    <t>Проведення інвентаризації земель не сільськогосподарського призначення в межах м.Слов'янська</t>
  </si>
  <si>
    <t>Слов'янська міська рада, відділ раціонального використання земельних ресурсів</t>
  </si>
  <si>
    <t>Проведення незалежної експертної грошової оцінки для викупу земельних ділянок, на яких розташовані об'єкти нерухомого майна, що перебуває у власності</t>
  </si>
  <si>
    <t>виготовлення технічної документації</t>
  </si>
  <si>
    <t>виготовлення технічної документації, витрати на судовий збір та інформаційні послуги на об'єкти, які не мають власника або власник невідомий</t>
  </si>
  <si>
    <t>Забезпечити виплату допомоги на дітей, які перебувають під опікою чи піклуванням, згідно з Законом України «Про державну допомогу сім'ям з дітьми» від 22.03.2001 №2334-ІІІ</t>
  </si>
  <si>
    <t>Забезпечити виплату тимчасової державної допомоги дітям, батьки яких ухиляються від сплати аліментів, не мають можливості утримувати дитину або місце проживання їх невідоме, згідно з постановою КМУвід  22.02.2006 №189</t>
  </si>
  <si>
    <t>кількість громадян, яким буде призначена допомога, осіб</t>
  </si>
  <si>
    <t xml:space="preserve">Забезпечити надання одноразової матеріальної допомоги родині, в якій народилася трійня та які зареєстровані і мешкають на території Слов'янської міської ради
</t>
  </si>
  <si>
    <t>Комунальна установа  "Центр обліку бездомних осіб з будинком нічного перебування" Слов'янської міської ради</t>
  </si>
  <si>
    <t>Розробка ПКД "Капітальний ремонт фасаду будівлі КУ "Територіальний центр соціального обслуговування (надання соціальних послуг) Слов'янської міської ради Донецької області" за адресою: м. Слов'янськ, вул.Вільна, 7а"</t>
  </si>
  <si>
    <t>Проведення вогнезахисної обробки дерев'яних конструкцій горищних приміщень будівлі за адресою: м. Слов'янськ, вул.Вільна, 7а</t>
  </si>
  <si>
    <t>Капітальний ремонт фасаду будівлі КУ "Територіальний центр соціального обслуговування (надання соціальних послуг) Слов'янської міської ради Донецької області" за адресою: м. Слов'янськ, вул.Вільна, 7а</t>
  </si>
  <si>
    <t>кількість об'єктів, одиниць</t>
  </si>
  <si>
    <t>Поточний ремонт перукарні (кімнати) КУ "Територіальний центр соціального обслуговування (надання соціальних послуг) Слов'янської міської ради Донецької області" за адресою: м. Слов'янськ, вул.Вільна, 7а</t>
  </si>
  <si>
    <t xml:space="preserve">комп'ютерне оснащення, од.                                                         -
МІС охоплено - 
кількість робочих місць 
</t>
  </si>
  <si>
    <t>Придбання тест/систем, реактивів та систем відбору крові задля добровільного консультування і тестування на ВІЛ-інфекцію та обстеження ВІЛ-інфікованих пацієнтів, що перебувають під медичним наглядом</t>
  </si>
  <si>
    <t>Придбання лікарських засобів задля профілактики  та лікування опортуністичних інфекцій, супутніх станів та захворювань у ВІЛ-інфікованих та хворих на СНІД</t>
  </si>
  <si>
    <t>Надання фінансової допомоги провідним спортсменам (стипендія Слов'янської міської ради провідним та перспективним спортсменам міста)</t>
  </si>
  <si>
    <t>Заходи щодо сприяння розвитку футболу в Слов'янську: підтримка ФК "Слов'янськ"; інших аматорських футбольних команд (які виступають у офіційних заходах згідно календаря Федерації футболу Донецької області); придбання спортивного інвентарю, обладнання; спортивної форми</t>
  </si>
  <si>
    <t>Коригування проектно-кошторисної документації "Капітальний ремонт спортивної зали КПНЗ «Міська КДЮСШ», розташованої по вул.Вокзальна (вул.Свердлова), 59 в м.Слов'янськ (заміна підлоги у спортивному залі)"</t>
  </si>
  <si>
    <t>Коригування проектно-кошторисної документації «Реконструкція стадіону КПНЗ «Міська КДЮСШ " за адресою: м. Слов'янськ, вул.Григорія Данилевського, 114б" (реконструкція адміністративної будівлі)"</t>
  </si>
  <si>
    <t>Придбання системи фільтрації води для плавального басейну КЗ "Фізкультурно-оздоровчий комплекс м.Слов'янська"</t>
  </si>
  <si>
    <t xml:space="preserve">Виготовлення проектно-кошторисної документації  по об'єкту: "Капітальний ремонт даху та фасаду КЗ "Слов'янський краєзнавчий музей" за адресою: м.Слов'янськ вул.Банківська,31  </t>
  </si>
  <si>
    <t xml:space="preserve">КЗ "Централізована система публічних бібліотек м.Слов'янська" </t>
  </si>
  <si>
    <t>Виготовлення проектно-кошторисної документації на реставрацію нежитлової будівлі пам'ятки архітектури та містобудування місцевого значення "Дзевульський і Лянге" за адресою: м.Слов'янськ, вул.Вокзальна, 2Е</t>
  </si>
  <si>
    <t xml:space="preserve">Коригування проектно-кошторисної документації по об'єкту: "Капітальний ремонт будівлі Центральної бібліотеки КЗ "ЦСПБ м.Слов'янська" за адресою: м.Слов'янськ, пл.Соборна,2А"  </t>
  </si>
  <si>
    <t>Виготовлення проектно-кошторисної документації по об'єкту  "Капітальний ремонт будівлі бібліотеки-філії №5 КЗ «ЦСПБ м.Слов'янська» за адресою: м.Слов'янськ, вул.Престижна,2</t>
  </si>
  <si>
    <t>Придбання обладнання для технічного забезпечення сценічних заходів КЗ "Центр культури і довкілля м.Слов'янська" за адресою: м.Слов'янськ, вул.Вокзальна, 77 (Свердлова)</t>
  </si>
  <si>
    <t>Модернізація сценічного обладнання КЗ "Центр культури і довкілля м.Слов'янська" за адресою: м.Слов'янськ, вул.Вокзальна, 77 (Свердлова)</t>
  </si>
  <si>
    <t xml:space="preserve">Коригування проектно-кошторисної документації по об'єкту: "Капітальний ремонт нежитлової будівлі  КПСМНЗ (школа естетичного виховання) "Школа мистецтв м. Слов'янська", розташованої по вул.Поштова,13 в  м.Слов'янську Донецької області" </t>
  </si>
  <si>
    <t>Придбання звукопідсилювальної та освітлювальної апаратури КЗ "Центр культури і довкілля м.Слов'янська за адресою: м.Слов'янськ, вул.Вокзальна, 77 (Свердлова)</t>
  </si>
  <si>
    <t>створення на базі клубного закладу культурно- екологічного центру для розвитку екологіної культури підростаючого покоління, створення більш комфортних   умов для працівників і відвідувачів</t>
  </si>
  <si>
    <t xml:space="preserve">Будівництво спортивних майданчиків за адресою: м.Слов'янськ, вул.Весняна,23 (поряд з будинком культури сел.Семенівка)(у т.ч. виготовлення проектно-кошторисної документації) </t>
  </si>
  <si>
    <t>Надання одноразової матеріальної допомоги демобілізованим учасникам бойових дій в період проведення АТО у розмірі 5000 грн (за зверненням)</t>
  </si>
  <si>
    <t>Надання одноразової матеріальної допомоги одному з батьків, опікуну або законному представнику неповнолітньої дитини загиблого учасника антитерористичної операції  у розмірі 10000 грн</t>
  </si>
  <si>
    <t>Надання одноразової матеріальної допомоги при звільненні у 2019-2020 рр. з військової служби за контрактом учасникам бойових дій в період проведення антитерористичної операції у розмірі 2000 грн (за зверненням) за рахунок коштів місцевого бюджету</t>
  </si>
  <si>
    <t>Забезпечити надання щомісячної адресної допомоги внутрішньо переміщеним особам для покриття витрат на проживання, в т.ч., на оплату житлово-комунальних послуг (ПКМУ від 01.10.2014 №505) за рахунок резервного фонду</t>
  </si>
  <si>
    <t>забезпечення гарантованого рівня захисту населення від НС, що мешкає  в  прогнозованій зоні  хімічного  зараження, осіб</t>
  </si>
  <si>
    <t>приведення  захисних споруд  у  готовність до  прийому  мешканців міста у тому числі осіб з інвалідністю та мало мобільних груп міста у разі виникнення НС, осіб</t>
  </si>
  <si>
    <t xml:space="preserve">Розробка, виготовлення та розповсюдження пам'яток, буклетів та інших наочних матеріалів з питань цивільного захисту, пожежної безпеки та безпечної життєдіяльності  </t>
  </si>
  <si>
    <t xml:space="preserve">Капітальний ремонт покрівель, під'їзних вікон, балконів, козирків над входами житлових будинків тощо м.Слов'янськ </t>
  </si>
  <si>
    <t>Забезпечення пільгової категорії населення твердим паливом та скрапленим газом</t>
  </si>
  <si>
    <t xml:space="preserve">Забезпечити надання  матеріальної допомоги  постраждалим внаслідок Чорнобильської катастрофи </t>
  </si>
  <si>
    <t>Забезпечити надання субсидії для відшкодування витрат на оплату житлово-комунальних послуг (за наявності виключного випадку не передбаченого чинним законодавством)</t>
  </si>
  <si>
    <t>кількість осіб, яким буде надано компенсацію</t>
  </si>
  <si>
    <t>Забезпечити  пільгове медичне обслуговування осіб, які постраждали внаслідок Чорнобильської катастрофи</t>
  </si>
  <si>
    <t>кількість осіб, яким буде надано пільги</t>
  </si>
  <si>
    <t>Передбачити компенсацію видатків на надання пільг на оплату житлово-комунальних послуг особам з інвалідністю по зору 1 та 2  груп, а також дітям  з інвалідністю по зору</t>
  </si>
  <si>
    <t>Забезпечити компенсаційні виплати особам з інвалідністю на бензин, ремонт, технічне обслуговування автомобілів, мотоколясок і на транспортне обслуговування</t>
  </si>
  <si>
    <t>Забезпечити встановлення телефонів особам з інвалідністю І і ІІ груп</t>
  </si>
  <si>
    <t>Забезпечити психологічну реабілітацію та соціально-професійну адаптацію учасників антитерористичної операції</t>
  </si>
  <si>
    <t>кількість учасників АТО, яких буде забезпечено  психологічною реабілітацією професійною адаптацією</t>
  </si>
  <si>
    <t>Забезпечити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t>
  </si>
  <si>
    <t>кількість  осіб, яким буде надана  допомога</t>
  </si>
  <si>
    <t>Забезпечити виплату щомісячної допомоги учням закладів професійної (професійно-технічної) освіти, студентам (курсантам) закладів  фахової передвищої освіти, закладів вищої освіти з числа дітей - сиріт та дітей, позбавлених батьківського піклування, які перебувають на повному державному забезпеченні</t>
  </si>
  <si>
    <t xml:space="preserve">Погашення заборгованості за компенсаційні витрати за пільговий  проїзд автомобільним транспортом  за 2015 рік за рішенням  Господарського  суду Донецької області           </t>
  </si>
  <si>
    <t>Забезпечити виплату матеріальної допомоги на поховання  учасників бойових дій та осіб з інвалідністю внаслідок війни</t>
  </si>
  <si>
    <r>
      <t>Капітальний ремонт вулично-дорожньої мережі м.Слов</t>
    </r>
    <r>
      <rPr>
        <sz val="12"/>
        <color rgb="FF000000"/>
        <rFont val="Calibri"/>
        <family val="2"/>
        <charset val="204"/>
      </rPr>
      <t>'</t>
    </r>
    <r>
      <rPr>
        <sz val="12"/>
        <color rgb="FF000000"/>
        <rFont val="Times New Roman"/>
        <family val="1"/>
        <charset val="204"/>
      </rPr>
      <t>янськ (встановлення світлофорного обладнання на перехресті вул. Лозановича - вул.Ярослава Мудрого)</t>
    </r>
  </si>
  <si>
    <t xml:space="preserve">Капітальний ремонт авто-залізничного мосту через р.Казений Торець у м.Слов'янськ (на об’єкті «Дорога асфальтобетонна між заводами №1 і №2 1 черга з авто-залізничним мостом через р. Казений Торець») </t>
  </si>
  <si>
    <r>
      <t>Поточний ремонт об</t>
    </r>
    <r>
      <rPr>
        <sz val="12"/>
        <color indexed="8"/>
        <rFont val="Calibri"/>
        <family val="2"/>
        <charset val="204"/>
      </rPr>
      <t>'</t>
    </r>
    <r>
      <rPr>
        <sz val="12"/>
        <color indexed="8"/>
        <rFont val="Times New Roman"/>
        <family val="1"/>
        <charset val="204"/>
      </rPr>
      <t>єктів зеленого господарства</t>
    </r>
  </si>
  <si>
    <t>Утримання та благоустрій місць поховань, поховання безрідних та фінансування робіт з інвентарізації земельних ділянок під кладовища</t>
  </si>
  <si>
    <t>Придбання контейнерів для змішаних твердих побутових відходів, 1,1 м3</t>
  </si>
  <si>
    <t>площа прибирання м2/об'єм вивезенного ТПВ м3</t>
  </si>
  <si>
    <t>кількість контейнерів, од.</t>
  </si>
  <si>
    <t>кількість придбаної спеціальної техніки, од</t>
  </si>
  <si>
    <t xml:space="preserve"> Капітальний ремонт «Читального павільону» під розміщення атракціону «Автотрек» КП "Парк культури і відпочинку" м.Слов'янська (у т.ч.виготовлення проектно-кошторисної документації)</t>
  </si>
  <si>
    <t>Забезпечити санаторно-курортним лікуванням постраждалих  учасників Революції Гідності та учасників антитерористичної операції</t>
  </si>
  <si>
    <t>встановлення світлофорного об'єкту, од.</t>
  </si>
  <si>
    <r>
      <t>встановлення світлофорного об</t>
    </r>
    <r>
      <rPr>
        <sz val="12"/>
        <color rgb="FF000000"/>
        <rFont val="Calibri"/>
        <family val="2"/>
        <charset val="204"/>
      </rPr>
      <t>'</t>
    </r>
    <r>
      <rPr>
        <sz val="12"/>
        <color rgb="FF000000"/>
        <rFont val="Times New Roman"/>
        <family val="1"/>
        <charset val="204"/>
      </rPr>
      <t>єкту, од.</t>
    </r>
  </si>
  <si>
    <t>площа, м²</t>
  </si>
  <si>
    <t>ремонт мосту, од.</t>
  </si>
  <si>
    <t>кількість тролейбусів, од.</t>
  </si>
  <si>
    <t>Забезпечити призначення компенсації фізичним особам, що надають соціальні послуги громадянам, згідно Постанови КМУ                                         від 29.04.2004 №558</t>
  </si>
  <si>
    <t>Розробка проектно-кошторисної документації по заходу з озеленення міста, а саме: будівництво районного парку "Лісний", м.Слов'янськ, Донецька область</t>
  </si>
  <si>
    <t>Забезпечення закладів підключенням до мережі Інтернет</t>
  </si>
  <si>
    <t>кількість закладів, од.</t>
  </si>
  <si>
    <t xml:space="preserve">Проходження медичних оглядів </t>
  </si>
  <si>
    <t>кількість оглядів, од.</t>
  </si>
  <si>
    <t>Утримання спортивних майданчиків</t>
  </si>
  <si>
    <t>кількість майданчиків, од.</t>
  </si>
  <si>
    <t>кількість комплектів ПКД/ кількість експертних звітів, од.</t>
  </si>
  <si>
    <t>4/1</t>
  </si>
  <si>
    <t>Відділ освіти,                          управління житлово-комунального господарства</t>
  </si>
  <si>
    <t xml:space="preserve">Виготовлення проектно-кошторисної документації за об'єктом "Реконструкція ПЗОВ "Лісова казка" за адресою:  вул. Кільцева, 65, м.Святогірськ, Донецької області" </t>
  </si>
  <si>
    <t>25</t>
  </si>
  <si>
    <t>Капітальний ремонт тротуару по вул. Свободи (від вул. Поштова до вул. Торгова, права сторона) м. Слов'янськ (коригування)</t>
  </si>
  <si>
    <t>Капітальний ремонт тротуарів по вул. Центральна м.Слов'янська</t>
  </si>
  <si>
    <t>придбано санітарний  авторанспорт</t>
  </si>
  <si>
    <t>відремонтована поліклініка, од.</t>
  </si>
  <si>
    <t>Капітальний  ремонт дорожнього покриття по вул.Вчительська (вул.Калініна) м.Слов'янськ</t>
  </si>
  <si>
    <t>Капітальний  ремонт дорожнього покриття по               пров. Вчительський (пров.Калініна) м.Слов'янськ</t>
  </si>
  <si>
    <t xml:space="preserve">Капітальний ремонт житлового будинку з підсиленням несучих та огороджувальних конструкцій  по вул.Вільна,1 м.Слов'янськ </t>
  </si>
  <si>
    <t xml:space="preserve">Капітальний  ремонт житлового  будинку по вул.Вільна,9 м.Слов'янськ </t>
  </si>
  <si>
    <t>кількість придбаних машини, од.</t>
  </si>
  <si>
    <t>кількість придбаної резинової крихти, т</t>
  </si>
  <si>
    <t>Обслуговування міських (у місті регіональних, обласних, Всеукраїнських, міжнародних) спортивних та спортивно-масових заходів</t>
  </si>
  <si>
    <t>Розробка проєктно-кошторисної документації по об'єкту "Реконструкція водопровідних мереж с.Північне, м.Слов'янськ"</t>
  </si>
  <si>
    <t>Оснащення підводящих вуличних водопровідних мереж та вводів багатоповерхових житлових будинків м.Слов'янськ комерційними приладами обліку питної води (капітальний ремонт) 1етап</t>
  </si>
  <si>
    <t>Розробка проектно-кошторисної документації по об'єкту "Реконструкція (методом санації) аварійної ділянки самопливного каналізаційного колектора по вул.Світлодарська від пров.Світлодарський до перехрестя з вул.Вчительська, м.Слов'янськ"</t>
  </si>
  <si>
    <t>Поточний ремонт пам'ятників, братських могил та інших місць поховань захисників Вітчизни</t>
  </si>
  <si>
    <t>Розробка та впровадження проекту "Створення бізнес- центру для розвитку підприємництва м.Слов'янськ"</t>
  </si>
  <si>
    <t>Надання грошової компенсації витрат  на автомобільне паливо із розрахунку 50 літрів високооктанового бензину на місяць відповідно до діючих цін на паливо (за наявності власного автомобіля) особам, які мають особливі трудові заслуги перед  Батьківщиною-Герої Соціалістичної Праці, Герої України та повні кавалери ордена Трудової Слави</t>
  </si>
  <si>
    <t>Організація безпечного перевезення дітей до місця оздоровлення і відпочинку та у зворотньому напрямку ( в тому числі: сплата автотранспортних послуг, оплата праці супроводжуючих осіб, придбання та бронювання квитків, оплата добових, проживання тощо)</t>
  </si>
  <si>
    <t>придбання  комп'ютерів та встановлення на них антивірусного забезпечення, од.</t>
  </si>
  <si>
    <t xml:space="preserve">Коригування проектно-кошторисної документації за об'єктом "Реконструкція ЗОШ № 11 по вул. Вокзальній,  буд.22 (вул. Свердлова, буд.22), м.Слов'янська, Донецької області" </t>
  </si>
  <si>
    <t xml:space="preserve">кількість учнів  </t>
  </si>
  <si>
    <t>Проведення фізкультурно-масових заходів серед широких верств населення: змагань, турнірів, масових та урочистих заходів тощо; участь спортсменів, команд та організацій у регіональних, обласних, Всеукраїнських фізкультурно-масових заходах; виконання заходів щодо розвитку та підтримки комунального закладу «Слов'янський міський центр фізичного здоров'я населення «Спорт для всіх» на 2019-2020 роки</t>
  </si>
  <si>
    <t>КЗ "Слов'янський міський центр фізичного здоров'я населення «Спорт для всіх", відділ у справах сім'ї, молоді, фізичної культури та спорту</t>
  </si>
  <si>
    <t>КЗ "Слов'янський міський центр фізичного здоров'я населення "Спорт для всіх", відділ у справах сім'ї, молоді, фізичної культури та спорту</t>
  </si>
  <si>
    <t>Відділ у справах сім'ї, молоді, фізичної культури та спорту, КЗ "Фізкультурно-оздоровчий комплекс м.Слов'янська"</t>
  </si>
  <si>
    <t>Забезпечення діяльності та розвиток КП "Парк культури і відпочинку" м.Слов'янська</t>
  </si>
  <si>
    <t>Надання матеріальної допомоги прийомним сім'ям та будинкам сімейного типу до Дня захисту дітей</t>
  </si>
  <si>
    <t>Надання пільг на послуги зв'язку (абон.плата) за  користування стаціонарним телефоном Почесним громадянам міста та їх вдовам</t>
  </si>
  <si>
    <t>Сприяння підтримки громадським організаціям міста ветеранів та осіб з інвалідністю соціального спрямування  (за конкурсом)</t>
  </si>
  <si>
    <t>Сприяння підтримки недержавним громадським організаціям ветеранів та осіб з інвалідністю АТО</t>
  </si>
  <si>
    <t xml:space="preserve">Відділ охорони здоров'я, КНП </t>
  </si>
  <si>
    <t>Закупівля цукорознижаючих препаратів для хворих на нецукровий діабет</t>
  </si>
  <si>
    <t>Глюкометрами, в тому числі ланцетами</t>
  </si>
  <si>
    <t>кількість хворих, які отримали глюкометри</t>
  </si>
  <si>
    <t>Тест-смужками</t>
  </si>
  <si>
    <t>кількість хворих, які отримали тест-смужками</t>
  </si>
  <si>
    <t>загальна кількість хворих, на яких використано ВМП</t>
  </si>
  <si>
    <t>Лакарськими засобами для надання невідкладної медичної допомоги, в тому числі фібрінолітичними препаратами</t>
  </si>
  <si>
    <t>Відповідно до сучасних стандартів лікування забезпечено: лікарськими засобами</t>
  </si>
  <si>
    <t>загальна кількість пацієнтів отримавших лікування</t>
  </si>
  <si>
    <t>у тому числі діти</t>
  </si>
  <si>
    <t>Штучними кришталиками</t>
  </si>
  <si>
    <t>загальна кількість пільговіків, які забезпечені штучними кришталиками</t>
  </si>
  <si>
    <t>Засобами технічного призначення</t>
  </si>
  <si>
    <t>загальна кількість пільговіків, які забезпчені техічоню реабілітацією</t>
  </si>
  <si>
    <t>кількість ветеранів,
кількість палат, 
кількість ліжок,
харчування, ліжко-день
медикаменти, діжко-день</t>
  </si>
  <si>
    <t xml:space="preserve">
80
10
28
55
65
</t>
  </si>
  <si>
    <t>Надання медичної допомоги жінкам фертильного віку та вагітним</t>
  </si>
  <si>
    <t>Забезпечення контрацептивами (оральні, бар'єрні, ВМК та інші) жінок, яким вагітність та пологи загрожують життю</t>
  </si>
  <si>
    <t>Відділ охорони здоров'я, КНП</t>
  </si>
  <si>
    <t>Капітальний ремонт захисної споруди №19433КНП СМР "Міська клінічна лікарня м.Слов'янська" за адресою: вул. Шевченка, 44, м. Слов'янськ, Донецька обл"</t>
  </si>
  <si>
    <t>Реконструкція будівлі амбулаторії №7 КЗ "Центр первинної медико-санітарної допомоги м.Слов'янськ" за адресою: вул. Донська,5 у м.Слов'янськ, Донецька область "</t>
  </si>
  <si>
    <t>Капітальний ремонт, од.</t>
  </si>
  <si>
    <t>Капітальний ремонт проведено, од.</t>
  </si>
  <si>
    <t>3.5.1 Розвивати інфраструктуру системи охорони здоров'я</t>
  </si>
  <si>
    <t>Забезпечення хворих з захворюваннями сердцево-судинної системи та судино-мозкової системи</t>
  </si>
  <si>
    <t xml:space="preserve">Відділ охорони здоров'я,  КНП </t>
  </si>
  <si>
    <t>Придбання медичного санітарного автотранспорту для КНП СМР "Міська клінічна лікарня м.Слов'янська"</t>
  </si>
  <si>
    <t>Модернізація приймально-діагностичного відділення: придбання обладнання для КНП СМР "Міська клінічна лікарня м.Слов'янська"</t>
  </si>
  <si>
    <t>Модернізація відділення анестезіології та інтенсивної терапії– придбання обладнання, медичних та офісних меблів для КНП СМР "Міська клінічна лікарня м.Слов'янська"</t>
  </si>
  <si>
    <t>Розробка проектно-кошторисної документації: "Капітальний ремонт терапевтичного відділення №1 КНП СМР "Міська лікарня №1 м.Слов'янська", за адресою: вул.Василівська, 31, м.Слов'янськ, Донецька область (благоустрій території) "</t>
  </si>
  <si>
    <t>Розробка проектно-кошторисної документації: "Капітальний ремонт головного корпусу КНП СМР "Міська клінічна лікарня м.Слов'янська", за адресою: вул.Шевченка, 38, м.Слов'янськ, Донецька область (благоустрій території) "</t>
  </si>
  <si>
    <t>Розробка проектно-кошторисної документації: "Капітальний ремонт будівлі клініко-діагностичної лабораторії КНП СМР "Міська клінічна лікарня  м.Слов'янська" за адресою вул. Шевченка, 33, м.Слов'янська Донецької обл.(благоустрій території)"</t>
  </si>
  <si>
    <t>Розробка проектно-кошторисної документації: "Капітальний ремонт господарчого корпусу КНП СМР "Міська клінічна лікарня  м. Слов'янська" за адресою вул. Шевченка, 31, м.Слов'янськ Донецька обл.(медичний склад)"</t>
  </si>
  <si>
    <t>Коригування  проектно-кошторисної документації : "Реставрація (ремонтно-реставраційні роботи) будівлі хірургічного відділення №1  КНП СМР  "Міська  клінічна  лікарня   м.Слов'янська" за адресою вул. Шевченка, 31,  м.Слов'янськ Донецька область"</t>
  </si>
  <si>
    <t>площа орендованого приміщення, м2</t>
  </si>
  <si>
    <t>кількість об'єктів, в яких буде придбано модулі</t>
  </si>
  <si>
    <t>загальна кількість хворих з ССЗ, яким проведено тромболізіс</t>
  </si>
  <si>
    <t>відремонтовано захистна споруда, од.</t>
  </si>
  <si>
    <t>Капітальний ремонт дорожнього покриття в'їзду та проїзду до амбулаторії №1 та №2 КЗ  "Центр первинної медико-санітарної допомоги м.Слов'янськ" з улаштуванням стоянки автотранспорту, за адресою: вул.Банківська,85, м.Слов'янськ Донецька область"(коригування)</t>
  </si>
  <si>
    <t>Надання пільг на оплату житлово- комунальних послуг у грошовій формі</t>
  </si>
  <si>
    <t>Реконструкція та ремонт об'єктів з метою компактного проживання внутрішньо переміщених осіб</t>
  </si>
  <si>
    <t>Додаткові витрати на реалізацію Субпроекту «Комунальний гуртожиток по вул.Кільцевій, 2а м.Слов'янськ – капітальний ремонт (модернізація) для розміщення внутрішньо переміщених осіб», які не покриваються субвенцією</t>
  </si>
  <si>
    <t>Передача міжбюджетних трансфертів на суми співфінансування заходів щодо фінансової підтримки суб'єктів малого підприємництва</t>
  </si>
  <si>
    <t>Капітальний ремонт ділянки водогону Ду-325мм на території насосної станції водозабору с.Сидорове (в т.ч. розробка проєктно-кошторисної документації)</t>
  </si>
  <si>
    <t>Утримання, ремонт та очищення зливових каналізаційних,  дренажних систем і колодязів</t>
  </si>
  <si>
    <t xml:space="preserve">Експлуатаційні витрати на утримання та ремонт водознижуючих насосних станцій (для обслуговування зливової каналізації та дренажних систем) </t>
  </si>
  <si>
    <t>кількість організацій, яким надано  підтримку</t>
  </si>
  <si>
    <t>кількість організацій, які отримають підтримку</t>
  </si>
  <si>
    <t>заправка автотранспорту,од. забезпечення харчуванням населення, формувань ЦЗ, осіб</t>
  </si>
  <si>
    <t>Здійснення компенсації у разі працевлаштування зареєстрованого безробітного з числа ВПО до роботодавця, розташованого не за місцем реєстрації безробітного в центрі зайнятості та не за місцем реєстрації його проживання чи перебування, такій особі за рахунок коштів Фонду одноразово виплачуються фактичні транспортні витрати на переїзд до іншої адміністративно-територіальної одиниці місця працевлаштування</t>
  </si>
  <si>
    <t>Слов'янська міська рада, Слов'янська районна державна лікарня ветеринарної медицини, 6 ДПРЗ ГУ ДСНС України у Донецькій області, Слов'янський ВП ГУНП України у Донецькій області, відділ з питань цивільного захисту, мобілізаційної та оборонної роботи</t>
  </si>
  <si>
    <t>протяжність підвідного газопроводу,км</t>
  </si>
  <si>
    <t>Розробка проектно-кошторисної документації по об'єкту: "Капітальний ремонт будівлі поліклініки КНП СМР "Міська клінічна лікарня  м.Слов'янська" за адресою вул.Шевченка, 40, м.Слов'янськ Донецька обл.(благоустрій території)"</t>
  </si>
  <si>
    <t xml:space="preserve">Розробка проектно-кошторисної докуметації: "Капітальний ремонт КНП СМР "Стоматологічна поліклініка м.Слов'янська" за адресою: вул. Вільна 8, м.Слов'янськ, Донецька область"
</t>
  </si>
  <si>
    <t>Розробка проектно-кошторисної документації : "Капітальний ремонт захисної споруди №19433 КНП СМР "Міська клінічна лікарня  м.Слов'янська" за адресою вул. Шевченка, 44, м.Слов'янськ, Донецька обл."</t>
  </si>
  <si>
    <t>Капітальний ремонт ліфту в корпусі пологового  будинку 
КНП СМР "Міська клінічна лікарня м.Слов'янська" за адресою: вул.Університетська, 15, м.Слов'янськ, Донецька область"</t>
  </si>
  <si>
    <t>Надання пільг на послуги зв'язку (абон.плата) за користування  стаціонарним телефоном</t>
  </si>
  <si>
    <t>Провести передоплату періодичних видань для малозабезпечених верств населення та осіб з інвалідністю</t>
  </si>
  <si>
    <t>Провести передоплату періодичних видань для  ветеранів війни та праці</t>
  </si>
  <si>
    <t>Проведення виставки-ярмарку "Керамічних виробів"</t>
  </si>
  <si>
    <t>Проведення ярмарку: свято врожаю "Осінь щедра і багата"</t>
  </si>
  <si>
    <t>Управління економічного та інвестиційного розвитку, Слов'янська міська   рада, відділ культури</t>
  </si>
  <si>
    <t>Управління економічного та інвестиційного розвитку, Слов'янська міська рада, відділ культури</t>
  </si>
  <si>
    <t>9.12</t>
  </si>
  <si>
    <t>Капітальний ремонт покрівлі будівлі повітродувної станції очисних споруд м.Слов'янськ</t>
  </si>
  <si>
    <t>9.13</t>
  </si>
  <si>
    <t>площа відромонтованої покрівлі,м2</t>
  </si>
  <si>
    <r>
      <t>Інші завдання:</t>
    </r>
    <r>
      <rPr>
        <sz val="12"/>
        <rFont val="Times New Roman"/>
        <family val="1"/>
        <charset val="204"/>
      </rPr>
      <t xml:space="preserve"> Обстеження підрозділами Національної поліції з виїздом на місце лілянок вулично-дорожньої мережі, на яких планується відкриття нових або перегляд діючих маршрутів руху транспортних засобів, залучених до перевезення пасажирів</t>
    </r>
  </si>
  <si>
    <t>Обстеження ділянок вулично-дорожньої мережі, на яких планується відкриттянових або перегляд діючих маршрутів руху транспортних засобів, залучених до перевезення пасажирів</t>
  </si>
  <si>
    <t>маршрути,од.</t>
  </si>
  <si>
    <t>2.1.1. Заохочувати і підтримувати участь громадян у прийнятті рішень через Громадські ради, консультації з громадськістю, а також розширювати можливості громадян, особливо вразливих верств населення, приймати участь у громадському житті</t>
  </si>
  <si>
    <t>кількість документів, од.</t>
  </si>
  <si>
    <t>Забезпечення здійснення стратегічної екологічної оцінки проєктів документів державного планування, які розробляються виконавчими органами міської ради</t>
  </si>
  <si>
    <t>Технічне обслуговування підвідного газопроводу середнього тиску с.Семенівка м. Слов'янськ</t>
  </si>
  <si>
    <t>Управління об'єктами комунальної власності</t>
  </si>
  <si>
    <t>13. Соціальний захист населення</t>
  </si>
  <si>
    <t>14. Підтримка сім'ї, дітей та молоді</t>
  </si>
  <si>
    <t>15. Захист прав дітей-сиріт та дітей, позбавлених батьківського піклування</t>
  </si>
  <si>
    <t>16. Освіта</t>
  </si>
  <si>
    <t>17. Охорона здоров'я</t>
  </si>
  <si>
    <t>18. Фізичне виховання та спорт</t>
  </si>
  <si>
    <t>19. Культура</t>
  </si>
  <si>
    <t>20. Заходи, пов'язані з наслідками проведення ООС, АТО на території міста. Підтримка внутрішньо переміщених осіб</t>
  </si>
  <si>
    <t>21. Охорона навколишнього природного середовища</t>
  </si>
  <si>
    <t>22. Захист населення і територій від надзвичайних ситуацій</t>
  </si>
  <si>
    <t>23. Розвиток інформаційного простору та громадянського суспільства</t>
  </si>
  <si>
    <t>Інформаційне забезпечення питань, оренди майна, судовий збір,  оплата послуг нотаріуса при вчиненні виконавчого напису</t>
  </si>
  <si>
    <t xml:space="preserve">  інформація про наявність вільних приміщень,  судовий збір, послуги нотаріуса</t>
  </si>
  <si>
    <t>16                                                                                                                                                                                            6                                                                                                                                            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</si>
</sst>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
    <numFmt numFmtId="168" formatCode="#,##0.000;[Red]#,##0.000"/>
    <numFmt numFmtId="169" formatCode="#,##0;[Red]#,##0"/>
    <numFmt numFmtId="170" formatCode="#,##0.000_ ;\-#,##0.000\ "/>
  </numFmts>
  <fonts count="51" x14ac:knownFonts="1">
    <font>
      <sz val="11"/>
      <color theme="1"/>
      <name val="Calibri"/>
      <family val="2"/>
      <scheme val="minor"/>
    </font>
    <font>
      <sz val="11"/>
      <color theme="1"/>
      <name val="Calibri"/>
      <family val="2"/>
      <charset val="204"/>
      <scheme val="minor"/>
    </font>
    <font>
      <sz val="11"/>
      <color theme="1"/>
      <name val="Calibri"/>
      <family val="2"/>
      <scheme val="minor"/>
    </font>
    <font>
      <b/>
      <sz val="11"/>
      <name val="Times New Roman"/>
      <family val="1"/>
      <charset val="204"/>
    </font>
    <font>
      <sz val="11"/>
      <name val="Times New Roman"/>
      <family val="1"/>
      <charset val="204"/>
    </font>
    <font>
      <sz val="11"/>
      <color indexed="8"/>
      <name val="Calibri"/>
      <family val="2"/>
      <charset val="1"/>
    </font>
    <font>
      <sz val="10"/>
      <name val="Arial Cyr"/>
      <charset val="204"/>
    </font>
    <font>
      <sz val="11"/>
      <color theme="1"/>
      <name val="Times New Roman"/>
      <family val="1"/>
      <charset val="204"/>
    </font>
    <font>
      <sz val="12"/>
      <name val="Times New Roman"/>
      <family val="1"/>
      <charset val="204"/>
    </font>
    <font>
      <sz val="12"/>
      <color theme="1"/>
      <name val="Times New Roman"/>
      <family val="1"/>
      <charset val="204"/>
    </font>
    <font>
      <b/>
      <sz val="12"/>
      <name val="Times New Roman"/>
      <family val="1"/>
      <charset val="204"/>
    </font>
    <font>
      <sz val="12"/>
      <color rgb="FF000000"/>
      <name val="Times New Roman"/>
      <family val="1"/>
      <charset val="204"/>
    </font>
    <font>
      <i/>
      <sz val="12"/>
      <name val="Times New Roman"/>
      <family val="1"/>
      <charset val="204"/>
    </font>
    <font>
      <i/>
      <sz val="12"/>
      <color rgb="FF000000"/>
      <name val="Times New Roman"/>
      <family val="1"/>
      <charset val="204"/>
    </font>
    <font>
      <sz val="12"/>
      <color indexed="8"/>
      <name val="Times New Roman"/>
      <family val="1"/>
      <charset val="204"/>
    </font>
    <font>
      <b/>
      <sz val="12"/>
      <color indexed="12"/>
      <name val="Times New Roman"/>
      <family val="1"/>
      <charset val="204"/>
    </font>
    <font>
      <sz val="12"/>
      <color rgb="FF00000A"/>
      <name val="Times New Roman"/>
      <family val="1"/>
      <charset val="204"/>
    </font>
    <font>
      <sz val="12"/>
      <color theme="1"/>
      <name val="Calibri"/>
      <family val="2"/>
      <scheme val="minor"/>
    </font>
    <font>
      <b/>
      <i/>
      <sz val="12"/>
      <name val="Times New Roman"/>
      <family val="1"/>
      <charset val="204"/>
    </font>
    <font>
      <sz val="12"/>
      <color indexed="59"/>
      <name val="Times New Roman"/>
      <family val="1"/>
      <charset val="204"/>
    </font>
    <font>
      <sz val="12"/>
      <color rgb="FFFF0000"/>
      <name val="Times New Roman"/>
      <family val="1"/>
      <charset val="204"/>
    </font>
    <font>
      <b/>
      <sz val="12"/>
      <name val="Calibri"/>
      <family val="2"/>
      <charset val="1"/>
    </font>
    <font>
      <b/>
      <sz val="12"/>
      <color indexed="10"/>
      <name val="Times New Roman"/>
      <family val="1"/>
      <charset val="204"/>
    </font>
    <font>
      <sz val="10"/>
      <name val="Times New Roman"/>
      <family val="1"/>
      <charset val="204"/>
    </font>
    <font>
      <i/>
      <sz val="12"/>
      <color indexed="8"/>
      <name val="Times New Roman"/>
      <family val="1"/>
      <charset val="204"/>
    </font>
    <font>
      <sz val="10"/>
      <color indexed="8"/>
      <name val="Times New Roman"/>
      <family val="1"/>
      <charset val="204"/>
    </font>
    <font>
      <sz val="11"/>
      <color indexed="8"/>
      <name val="Times New Roman"/>
      <family val="1"/>
      <charset val="204"/>
    </font>
    <font>
      <i/>
      <sz val="12"/>
      <color indexed="10"/>
      <name val="Times New Roman"/>
      <family val="1"/>
      <charset val="204"/>
    </font>
    <font>
      <i/>
      <sz val="12"/>
      <color indexed="8"/>
      <name val="Calibri"/>
      <family val="2"/>
      <charset val="204"/>
    </font>
    <font>
      <sz val="12"/>
      <color indexed="10"/>
      <name val="Times New Roman"/>
      <family val="1"/>
      <charset val="204"/>
    </font>
    <font>
      <sz val="12"/>
      <color indexed="8"/>
      <name val="Calibri"/>
      <family val="2"/>
      <charset val="204"/>
    </font>
    <font>
      <sz val="11"/>
      <color indexed="10"/>
      <name val="Times New Roman"/>
      <family val="1"/>
      <charset val="204"/>
    </font>
    <font>
      <sz val="11"/>
      <color rgb="FF000000"/>
      <name val="Calibri"/>
      <family val="2"/>
      <charset val="1"/>
    </font>
    <font>
      <b/>
      <sz val="12"/>
      <color rgb="FF000000"/>
      <name val="Times New Roman"/>
      <family val="1"/>
      <charset val="204"/>
    </font>
    <font>
      <sz val="12"/>
      <color rgb="FF000000"/>
      <name val="Calibri"/>
      <family val="2"/>
      <charset val="204"/>
    </font>
    <font>
      <sz val="12"/>
      <color rgb="FF000000"/>
      <name val="Times New Roman"/>
      <family val="1"/>
      <charset val="1"/>
    </font>
    <font>
      <sz val="12"/>
      <color indexed="63"/>
      <name val="Times New Roman"/>
      <family val="1"/>
      <charset val="204"/>
    </font>
    <font>
      <sz val="12"/>
      <name val="Times New Roman"/>
      <family val="1"/>
      <charset val="1"/>
    </font>
    <font>
      <sz val="12"/>
      <color indexed="8"/>
      <name val="Times New Roman"/>
      <family val="1"/>
      <charset val="1"/>
    </font>
    <font>
      <sz val="12"/>
      <color indexed="10"/>
      <name val="Times New Roman"/>
      <family val="1"/>
      <charset val="1"/>
    </font>
    <font>
      <sz val="12"/>
      <color indexed="53"/>
      <name val="Times New Roman"/>
      <family val="1"/>
      <charset val="1"/>
    </font>
    <font>
      <b/>
      <sz val="9"/>
      <name val="Times New Roman"/>
      <family val="1"/>
      <charset val="204"/>
    </font>
    <font>
      <sz val="9"/>
      <name val="Times New Roman"/>
      <family val="1"/>
      <charset val="204"/>
    </font>
    <font>
      <sz val="12"/>
      <name val="Helv"/>
      <charset val="204"/>
    </font>
    <font>
      <sz val="12"/>
      <color indexed="10"/>
      <name val="Helv"/>
      <charset val="204"/>
    </font>
    <font>
      <b/>
      <sz val="10"/>
      <name val="Times New Roman"/>
      <family val="1"/>
      <charset val="204"/>
    </font>
    <font>
      <sz val="11"/>
      <name val="Times New Roman"/>
      <family val="1"/>
      <charset val="1"/>
    </font>
    <font>
      <sz val="11"/>
      <color rgb="FFFF0000"/>
      <name val="Times New Roman"/>
      <family val="1"/>
      <charset val="204"/>
    </font>
    <font>
      <sz val="12"/>
      <name val="Calibri"/>
      <family val="2"/>
    </font>
    <font>
      <b/>
      <sz val="12"/>
      <color indexed="8"/>
      <name val="Times New Roman"/>
      <family val="1"/>
      <charset val="204"/>
    </font>
    <font>
      <sz val="11"/>
      <color rgb="FF000000"/>
      <name val="Times New Roman"/>
      <family val="1"/>
      <charset val="204"/>
    </font>
  </fonts>
  <fills count="8">
    <fill>
      <patternFill patternType="none"/>
    </fill>
    <fill>
      <patternFill patternType="gray125"/>
    </fill>
    <fill>
      <patternFill patternType="solid">
        <fgColor indexed="9"/>
        <bgColor indexed="64"/>
      </patternFill>
    </fill>
    <fill>
      <patternFill patternType="solid">
        <fgColor rgb="FFFFFFFF"/>
        <bgColor rgb="FFFFFFCC"/>
      </patternFill>
    </fill>
    <fill>
      <patternFill patternType="solid">
        <fgColor indexed="9"/>
        <bgColor indexed="26"/>
      </patternFill>
    </fill>
    <fill>
      <patternFill patternType="solid">
        <fgColor theme="0"/>
        <bgColor indexed="64"/>
      </patternFill>
    </fill>
    <fill>
      <patternFill patternType="solid">
        <fgColor indexed="9"/>
        <bgColor indexed="41"/>
      </patternFill>
    </fill>
    <fill>
      <patternFill patternType="solid">
        <fgColor theme="0"/>
        <bgColor rgb="FF000000"/>
      </patternFill>
    </fill>
  </fills>
  <borders count="4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diagonal/>
    </border>
    <border>
      <left style="thin">
        <color indexed="8"/>
      </left>
      <right style="thin">
        <color indexed="64"/>
      </right>
      <top style="thin">
        <color indexed="8"/>
      </top>
      <bottom style="thin">
        <color indexed="8"/>
      </bottom>
      <diagonal/>
    </border>
    <border>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hair">
        <color indexed="8"/>
      </left>
      <right style="thin">
        <color indexed="8"/>
      </right>
      <top style="thin">
        <color indexed="8"/>
      </top>
      <bottom/>
      <diagonal/>
    </border>
    <border>
      <left style="hair">
        <color indexed="8"/>
      </left>
      <right style="thin">
        <color indexed="8"/>
      </right>
      <top/>
      <bottom style="thin">
        <color indexed="8"/>
      </bottom>
      <diagonal/>
    </border>
    <border>
      <left style="hair">
        <color indexed="8"/>
      </left>
      <right style="thin">
        <color indexed="8"/>
      </right>
      <top style="thin">
        <color indexed="8"/>
      </top>
      <bottom style="thin">
        <color indexed="8"/>
      </bottom>
      <diagonal/>
    </border>
    <border>
      <left style="hair">
        <color indexed="8"/>
      </left>
      <right style="thin">
        <color indexed="8"/>
      </right>
      <top/>
      <bottom/>
      <diagonal/>
    </border>
    <border>
      <left style="hair">
        <color indexed="8"/>
      </left>
      <right style="thin">
        <color indexed="8"/>
      </right>
      <top/>
      <bottom style="hair">
        <color indexed="8"/>
      </bottom>
      <diagonal/>
    </border>
    <border>
      <left style="hair">
        <color indexed="8"/>
      </left>
      <right style="thin">
        <color indexed="8"/>
      </right>
      <top style="hair">
        <color indexed="8"/>
      </top>
      <bottom/>
      <diagonal/>
    </border>
    <border>
      <left style="thin">
        <color indexed="8"/>
      </left>
      <right/>
      <top/>
      <bottom style="thin">
        <color indexed="8"/>
      </bottom>
      <diagonal/>
    </border>
    <border>
      <left style="thin">
        <color indexed="8"/>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style="thin">
        <color indexed="64"/>
      </right>
      <top/>
      <bottom/>
      <diagonal/>
    </border>
  </borders>
  <cellStyleXfs count="7">
    <xf numFmtId="0" fontId="0" fillId="0" borderId="0"/>
    <xf numFmtId="0" fontId="2" fillId="0" borderId="0"/>
    <xf numFmtId="0" fontId="5" fillId="0" borderId="0"/>
    <xf numFmtId="0" fontId="6" fillId="0" borderId="0"/>
    <xf numFmtId="0" fontId="1" fillId="0" borderId="0"/>
    <xf numFmtId="0" fontId="32" fillId="0" borderId="0"/>
    <xf numFmtId="0" fontId="5" fillId="0" borderId="0"/>
  </cellStyleXfs>
  <cellXfs count="636">
    <xf numFmtId="0" fontId="0" fillId="0" borderId="0" xfId="0"/>
    <xf numFmtId="0" fontId="4" fillId="0" borderId="0" xfId="0" applyFont="1" applyFill="1" applyAlignment="1">
      <alignment vertical="top" wrapText="1"/>
    </xf>
    <xf numFmtId="0" fontId="4" fillId="0" borderId="0" xfId="0" applyFont="1" applyFill="1" applyAlignment="1">
      <alignment horizontal="center" vertical="top" wrapText="1"/>
    </xf>
    <xf numFmtId="0" fontId="3" fillId="0" borderId="2" xfId="0" applyFont="1" applyFill="1" applyBorder="1" applyAlignment="1">
      <alignment horizontal="left" vertical="top" wrapText="1"/>
    </xf>
    <xf numFmtId="0" fontId="3" fillId="0" borderId="2" xfId="0" applyFont="1" applyFill="1" applyBorder="1" applyAlignment="1">
      <alignment horizontal="center" vertical="top" wrapText="1"/>
    </xf>
    <xf numFmtId="0" fontId="3" fillId="0" borderId="0" xfId="0" applyFont="1" applyFill="1" applyAlignment="1">
      <alignment vertical="top" wrapText="1"/>
    </xf>
    <xf numFmtId="0" fontId="4" fillId="0" borderId="0" xfId="0" applyFont="1" applyFill="1" applyBorder="1" applyAlignment="1">
      <alignment horizontal="center" vertical="top" wrapText="1"/>
    </xf>
    <xf numFmtId="0" fontId="4" fillId="0" borderId="0" xfId="0" applyFont="1" applyFill="1" applyAlignment="1">
      <alignment horizontal="left" vertical="top" wrapText="1"/>
    </xf>
    <xf numFmtId="164" fontId="4" fillId="0" borderId="0" xfId="0" applyNumberFormat="1" applyFont="1" applyFill="1" applyAlignment="1">
      <alignment horizontal="center" vertical="top" wrapText="1"/>
    </xf>
    <xf numFmtId="3" fontId="4" fillId="0" borderId="2" xfId="0" applyNumberFormat="1" applyFont="1" applyFill="1" applyBorder="1" applyAlignment="1">
      <alignment horizontal="center" vertical="top" wrapText="1"/>
    </xf>
    <xf numFmtId="0" fontId="3" fillId="0" borderId="0" xfId="0" applyFont="1" applyFill="1" applyAlignment="1">
      <alignment horizontal="center" vertical="top" wrapText="1"/>
    </xf>
    <xf numFmtId="0" fontId="4" fillId="0" borderId="2" xfId="0" applyFont="1" applyFill="1" applyBorder="1" applyAlignment="1">
      <alignment horizontal="center" vertical="top" wrapText="1"/>
    </xf>
    <xf numFmtId="0" fontId="4" fillId="0" borderId="2" xfId="0" applyFont="1" applyFill="1" applyBorder="1" applyAlignment="1">
      <alignment horizontal="left" vertical="top" wrapText="1"/>
    </xf>
    <xf numFmtId="0" fontId="3" fillId="0" borderId="0" xfId="0" applyFont="1" applyFill="1" applyAlignment="1">
      <alignment horizontal="left" vertical="top" wrapText="1"/>
    </xf>
    <xf numFmtId="0" fontId="7" fillId="0" borderId="2" xfId="0" applyFont="1" applyBorder="1" applyAlignment="1">
      <alignment horizontal="center" vertical="center" wrapText="1"/>
    </xf>
    <xf numFmtId="0" fontId="8" fillId="0" borderId="2" xfId="0" applyFont="1" applyFill="1" applyBorder="1" applyAlignment="1">
      <alignment horizontal="center" vertical="top" wrapText="1"/>
    </xf>
    <xf numFmtId="49" fontId="8" fillId="0" borderId="2" xfId="0" applyNumberFormat="1" applyFont="1" applyFill="1" applyBorder="1" applyAlignment="1">
      <alignment horizontal="center" vertical="top" wrapText="1"/>
    </xf>
    <xf numFmtId="166" fontId="8" fillId="0" borderId="2" xfId="0" applyNumberFormat="1"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2" xfId="0" applyFont="1" applyFill="1" applyBorder="1" applyAlignment="1">
      <alignment horizontal="left" vertical="top" wrapText="1"/>
    </xf>
    <xf numFmtId="165" fontId="10" fillId="0" borderId="2" xfId="0" applyNumberFormat="1" applyFont="1" applyFill="1" applyBorder="1" applyAlignment="1">
      <alignment horizontal="center" vertical="top" wrapText="1"/>
    </xf>
    <xf numFmtId="167" fontId="10" fillId="0" borderId="2" xfId="0" applyNumberFormat="1"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2" xfId="0" applyFont="1" applyFill="1" applyBorder="1" applyAlignment="1">
      <alignment horizontal="left" vertical="top" wrapText="1"/>
    </xf>
    <xf numFmtId="0" fontId="8" fillId="0" borderId="2" xfId="0" applyFont="1" applyFill="1" applyBorder="1" applyAlignment="1">
      <alignment vertical="top" wrapText="1"/>
    </xf>
    <xf numFmtId="164" fontId="8" fillId="0" borderId="2" xfId="0" applyNumberFormat="1" applyFont="1" applyFill="1" applyBorder="1" applyAlignment="1">
      <alignment horizontal="center" vertical="top" wrapText="1"/>
    </xf>
    <xf numFmtId="0" fontId="8" fillId="2" borderId="7" xfId="0" applyFont="1" applyFill="1" applyBorder="1" applyAlignment="1">
      <alignment horizontal="left" vertical="top" wrapText="1"/>
    </xf>
    <xf numFmtId="0" fontId="8" fillId="0" borderId="7" xfId="0" applyFont="1" applyBorder="1" applyAlignment="1">
      <alignment horizontal="center" vertical="top" wrapText="1"/>
    </xf>
    <xf numFmtId="166" fontId="11" fillId="0" borderId="7" xfId="0" applyNumberFormat="1" applyFont="1" applyBorder="1" applyAlignment="1">
      <alignment horizontal="center" vertical="top" wrapText="1"/>
    </xf>
    <xf numFmtId="166" fontId="8" fillId="0" borderId="7" xfId="0" applyNumberFormat="1" applyFont="1" applyBorder="1" applyAlignment="1">
      <alignment horizontal="center" vertical="top" wrapText="1"/>
    </xf>
    <xf numFmtId="166" fontId="8" fillId="0" borderId="7" xfId="0" applyNumberFormat="1" applyFont="1" applyFill="1" applyBorder="1" applyAlignment="1">
      <alignment vertical="top" wrapText="1"/>
    </xf>
    <xf numFmtId="165" fontId="8" fillId="0" borderId="7" xfId="0" applyNumberFormat="1" applyFont="1" applyBorder="1" applyAlignment="1">
      <alignment horizontal="center" vertical="top" wrapText="1"/>
    </xf>
    <xf numFmtId="166" fontId="10" fillId="0" borderId="2"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2" xfId="0" applyFont="1" applyBorder="1" applyAlignment="1">
      <alignment horizontal="center" vertical="top" wrapText="1"/>
    </xf>
    <xf numFmtId="0" fontId="8" fillId="0" borderId="2" xfId="0" applyFont="1" applyBorder="1" applyAlignment="1">
      <alignment horizontal="left" vertical="top" wrapText="1"/>
    </xf>
    <xf numFmtId="0" fontId="11" fillId="0" borderId="2" xfId="0" applyFont="1" applyBorder="1" applyAlignment="1">
      <alignment horizontal="center" vertical="top" wrapText="1"/>
    </xf>
    <xf numFmtId="0" fontId="10" fillId="0" borderId="2" xfId="0" applyFont="1" applyBorder="1" applyAlignment="1">
      <alignment horizontal="center" vertical="top" wrapText="1"/>
    </xf>
    <xf numFmtId="0" fontId="11" fillId="0" borderId="2" xfId="0" applyFont="1" applyBorder="1" applyAlignment="1">
      <alignment horizontal="center" vertical="top"/>
    </xf>
    <xf numFmtId="0" fontId="11" fillId="0" borderId="2" xfId="0" applyFont="1" applyBorder="1" applyAlignment="1">
      <alignment vertical="top" wrapText="1"/>
    </xf>
    <xf numFmtId="0" fontId="8" fillId="0" borderId="2" xfId="0" applyFont="1" applyBorder="1" applyAlignment="1">
      <alignment vertical="top" wrapText="1"/>
    </xf>
    <xf numFmtId="0" fontId="8" fillId="0" borderId="8" xfId="0" applyFont="1" applyBorder="1" applyAlignment="1">
      <alignment horizontal="center" vertical="top" wrapText="1"/>
    </xf>
    <xf numFmtId="166" fontId="11" fillId="0" borderId="2" xfId="0" applyNumberFormat="1" applyFont="1" applyBorder="1" applyAlignment="1">
      <alignment horizontal="center" vertical="top" wrapText="1"/>
    </xf>
    <xf numFmtId="166" fontId="10" fillId="0" borderId="2" xfId="0" applyNumberFormat="1" applyFont="1" applyBorder="1" applyAlignment="1">
      <alignment horizontal="center" vertical="top" wrapText="1"/>
    </xf>
    <xf numFmtId="166" fontId="8" fillId="0" borderId="2" xfId="0" applyNumberFormat="1" applyFont="1" applyBorder="1" applyAlignment="1">
      <alignment horizontal="center" vertical="top" wrapText="1"/>
    </xf>
    <xf numFmtId="0" fontId="8" fillId="3" borderId="2" xfId="0" applyFont="1" applyFill="1" applyBorder="1" applyAlignment="1">
      <alignment vertical="top" wrapText="1"/>
    </xf>
    <xf numFmtId="0" fontId="8" fillId="3" borderId="2" xfId="0" applyFont="1" applyFill="1" applyBorder="1" applyAlignment="1">
      <alignment horizontal="center" vertical="top" wrapText="1"/>
    </xf>
    <xf numFmtId="167" fontId="8" fillId="0" borderId="2" xfId="0" applyNumberFormat="1" applyFont="1" applyFill="1" applyBorder="1" applyAlignment="1">
      <alignment horizontal="center" vertical="top" wrapText="1"/>
    </xf>
    <xf numFmtId="0" fontId="8" fillId="0" borderId="12" xfId="0" applyFont="1" applyFill="1" applyBorder="1" applyAlignment="1">
      <alignment horizontal="center" vertical="top" wrapText="1"/>
    </xf>
    <xf numFmtId="0" fontId="14" fillId="0" borderId="12" xfId="0" applyFont="1" applyBorder="1" applyAlignment="1">
      <alignment horizontal="center" vertical="top"/>
    </xf>
    <xf numFmtId="0" fontId="14" fillId="0" borderId="14" xfId="0" applyFont="1" applyBorder="1" applyAlignment="1">
      <alignment horizontal="center" vertical="top" wrapText="1"/>
    </xf>
    <xf numFmtId="0" fontId="14" fillId="0" borderId="15" xfId="0" applyFont="1" applyBorder="1" applyAlignment="1">
      <alignment horizontal="center" vertical="top" wrapText="1"/>
    </xf>
    <xf numFmtId="0" fontId="8" fillId="4" borderId="12" xfId="0" applyFont="1" applyFill="1" applyBorder="1" applyAlignment="1">
      <alignment horizontal="center" vertical="top"/>
    </xf>
    <xf numFmtId="0" fontId="8" fillId="4" borderId="12" xfId="0" applyFont="1" applyFill="1" applyBorder="1" applyAlignment="1">
      <alignment horizontal="center" vertical="top" wrapText="1"/>
    </xf>
    <xf numFmtId="49" fontId="8" fillId="4" borderId="12" xfId="0" applyNumberFormat="1" applyFont="1" applyFill="1" applyBorder="1" applyAlignment="1">
      <alignment horizontal="center" vertical="top" wrapText="1"/>
    </xf>
    <xf numFmtId="0" fontId="8" fillId="0" borderId="16" xfId="0" applyFont="1" applyFill="1" applyBorder="1" applyAlignment="1">
      <alignment vertical="top" wrapText="1"/>
    </xf>
    <xf numFmtId="0" fontId="8" fillId="0" borderId="16"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4" borderId="11" xfId="0" applyFont="1" applyFill="1" applyBorder="1" applyAlignment="1">
      <alignment horizontal="center" vertical="top" wrapText="1"/>
    </xf>
    <xf numFmtId="0" fontId="8" fillId="4" borderId="12"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14" fillId="0" borderId="12" xfId="0" applyNumberFormat="1" applyFont="1" applyFill="1" applyBorder="1" applyAlignment="1">
      <alignment horizontal="center" vertical="top" wrapText="1"/>
    </xf>
    <xf numFmtId="0" fontId="3" fillId="4" borderId="16" xfId="0" applyFont="1" applyFill="1" applyBorder="1"/>
    <xf numFmtId="0" fontId="4" fillId="4" borderId="12" xfId="0" applyFont="1" applyFill="1" applyBorder="1" applyAlignment="1">
      <alignment horizontal="center" vertical="top"/>
    </xf>
    <xf numFmtId="49" fontId="8" fillId="0" borderId="2" xfId="0" applyNumberFormat="1" applyFont="1" applyBorder="1" applyAlignment="1">
      <alignment horizontal="center" vertical="top" wrapText="1"/>
    </xf>
    <xf numFmtId="49" fontId="10" fillId="0" borderId="2" xfId="0" applyNumberFormat="1" applyFont="1" applyBorder="1" applyAlignment="1">
      <alignment horizontal="center" vertical="top" wrapText="1"/>
    </xf>
    <xf numFmtId="165" fontId="10" fillId="0" borderId="2" xfId="0" applyNumberFormat="1" applyFont="1" applyBorder="1" applyAlignment="1">
      <alignment horizontal="center" vertical="top" wrapText="1"/>
    </xf>
    <xf numFmtId="0" fontId="10" fillId="0" borderId="2" xfId="0" applyFont="1" applyBorder="1" applyAlignment="1">
      <alignment horizontal="left" vertical="top" wrapText="1"/>
    </xf>
    <xf numFmtId="0" fontId="8" fillId="0" borderId="12" xfId="0" applyFont="1" applyBorder="1" applyAlignment="1">
      <alignment horizontal="center" vertical="top" wrapText="1"/>
    </xf>
    <xf numFmtId="0" fontId="8" fillId="0" borderId="12" xfId="0" applyFont="1" applyBorder="1" applyAlignment="1">
      <alignment horizontal="left" vertical="top" wrapText="1"/>
    </xf>
    <xf numFmtId="167" fontId="8" fillId="0" borderId="12" xfId="0" applyNumberFormat="1" applyFont="1" applyBorder="1" applyAlignment="1">
      <alignment horizontal="center" vertical="top" wrapText="1"/>
    </xf>
    <xf numFmtId="49" fontId="8" fillId="0" borderId="2" xfId="0" applyNumberFormat="1" applyFont="1" applyFill="1" applyBorder="1" applyAlignment="1">
      <alignment horizontal="center" vertical="top"/>
    </xf>
    <xf numFmtId="168" fontId="8" fillId="0" borderId="2" xfId="0" applyNumberFormat="1" applyFont="1" applyFill="1" applyBorder="1" applyAlignment="1">
      <alignment horizontal="center" vertical="top" wrapText="1"/>
    </xf>
    <xf numFmtId="49" fontId="8" fillId="0" borderId="6" xfId="0" applyNumberFormat="1" applyFont="1" applyFill="1" applyBorder="1" applyAlignment="1">
      <alignment horizontal="center" vertical="top"/>
    </xf>
    <xf numFmtId="0" fontId="15"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165" fontId="10" fillId="0" borderId="2" xfId="0" applyNumberFormat="1" applyFont="1" applyFill="1" applyBorder="1" applyAlignment="1">
      <alignment horizontal="center" vertical="center" wrapText="1"/>
    </xf>
    <xf numFmtId="168"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8" fillId="0" borderId="2" xfId="0" applyFont="1" applyBorder="1" applyAlignment="1">
      <alignment horizontal="center" vertical="top"/>
    </xf>
    <xf numFmtId="166" fontId="8" fillId="0" borderId="2" xfId="0" applyNumberFormat="1" applyFont="1" applyBorder="1" applyAlignment="1">
      <alignment horizontal="center" vertical="top"/>
    </xf>
    <xf numFmtId="0" fontId="16" fillId="0" borderId="0" xfId="0" applyFont="1" applyAlignment="1">
      <alignment horizontal="left" vertical="top" wrapText="1"/>
    </xf>
    <xf numFmtId="0" fontId="11" fillId="0" borderId="0" xfId="0" applyFont="1" applyAlignment="1">
      <alignment horizontal="center" vertical="top" wrapText="1"/>
    </xf>
    <xf numFmtId="0" fontId="11" fillId="0" borderId="0" xfId="0" applyFont="1" applyAlignment="1">
      <alignment vertical="top" wrapText="1"/>
    </xf>
    <xf numFmtId="166" fontId="11" fillId="0" borderId="0" xfId="0" applyNumberFormat="1" applyFont="1" applyAlignment="1">
      <alignment horizontal="center" vertical="top" wrapText="1"/>
    </xf>
    <xf numFmtId="166" fontId="11" fillId="0" borderId="0" xfId="0" applyNumberFormat="1" applyFont="1" applyBorder="1" applyAlignment="1">
      <alignment horizontal="center" vertical="top" wrapText="1"/>
    </xf>
    <xf numFmtId="166" fontId="17" fillId="0" borderId="0" xfId="0" applyNumberFormat="1" applyFont="1" applyAlignment="1">
      <alignment horizontal="center" vertical="top"/>
    </xf>
    <xf numFmtId="165" fontId="8" fillId="0" borderId="2" xfId="0" applyNumberFormat="1" applyFont="1" applyFill="1" applyBorder="1" applyAlignment="1">
      <alignment horizontal="center" vertical="top" wrapText="1"/>
    </xf>
    <xf numFmtId="0" fontId="12" fillId="0" borderId="2" xfId="0" applyFont="1" applyFill="1" applyBorder="1" applyAlignment="1">
      <alignment vertical="top" wrapText="1"/>
    </xf>
    <xf numFmtId="0" fontId="14" fillId="0" borderId="2" xfId="0" applyFont="1" applyFill="1" applyBorder="1" applyAlignment="1">
      <alignment vertical="top" wrapText="1"/>
    </xf>
    <xf numFmtId="0" fontId="18" fillId="0" borderId="2" xfId="0" applyFont="1" applyFill="1" applyBorder="1" applyAlignment="1">
      <alignment horizontal="center" vertical="top" wrapText="1"/>
    </xf>
    <xf numFmtId="167" fontId="18" fillId="0" borderId="2" xfId="0" applyNumberFormat="1" applyFont="1" applyFill="1" applyBorder="1" applyAlignment="1">
      <alignment horizontal="center" vertical="top" wrapText="1"/>
    </xf>
    <xf numFmtId="0" fontId="8" fillId="0" borderId="8" xfId="0" applyFont="1" applyFill="1" applyBorder="1" applyAlignment="1">
      <alignment horizontal="center" vertical="top" wrapText="1"/>
    </xf>
    <xf numFmtId="0" fontId="19" fillId="0" borderId="2" xfId="0" applyFont="1" applyBorder="1" applyAlignment="1">
      <alignment horizontal="center" vertical="top" wrapText="1"/>
    </xf>
    <xf numFmtId="0" fontId="8" fillId="0" borderId="2" xfId="0" applyFont="1" applyBorder="1" applyAlignment="1">
      <alignment horizontal="center" vertical="top" wrapText="1"/>
    </xf>
    <xf numFmtId="0" fontId="8" fillId="0" borderId="6" xfId="0" applyFont="1" applyBorder="1" applyAlignment="1">
      <alignment horizontal="center" vertical="top" wrapText="1"/>
    </xf>
    <xf numFmtId="0" fontId="8" fillId="0" borderId="2" xfId="0" applyFont="1" applyFill="1" applyBorder="1" applyAlignment="1">
      <alignment horizontal="center" vertical="top"/>
    </xf>
    <xf numFmtId="166" fontId="8" fillId="4" borderId="2" xfId="0" applyNumberFormat="1" applyFont="1" applyFill="1" applyBorder="1" applyAlignment="1">
      <alignment horizontal="center" vertical="top" wrapText="1"/>
    </xf>
    <xf numFmtId="165" fontId="8" fillId="4" borderId="2" xfId="0" applyNumberFormat="1" applyFont="1" applyFill="1" applyBorder="1" applyAlignment="1">
      <alignment horizontal="center" vertical="top" wrapText="1"/>
    </xf>
    <xf numFmtId="165" fontId="10" fillId="4" borderId="2" xfId="0" applyNumberFormat="1" applyFont="1" applyFill="1" applyBorder="1" applyAlignment="1">
      <alignment horizontal="center" vertical="top" wrapText="1"/>
    </xf>
    <xf numFmtId="0" fontId="8" fillId="4" borderId="2" xfId="0" applyFont="1" applyFill="1" applyBorder="1" applyAlignment="1">
      <alignment horizontal="center" vertical="top" wrapText="1"/>
    </xf>
    <xf numFmtId="0" fontId="10" fillId="4" borderId="2" xfId="0" applyFont="1" applyFill="1" applyBorder="1" applyAlignment="1">
      <alignment horizontal="center" vertical="top" wrapText="1"/>
    </xf>
    <xf numFmtId="0" fontId="10" fillId="0" borderId="2" xfId="0" applyFont="1" applyFill="1" applyBorder="1" applyAlignment="1">
      <alignment horizontal="center" vertical="center"/>
    </xf>
    <xf numFmtId="49" fontId="14" fillId="0" borderId="2" xfId="0" applyNumberFormat="1" applyFont="1" applyBorder="1" applyAlignment="1">
      <alignment horizontal="center" vertical="top" wrapText="1"/>
    </xf>
    <xf numFmtId="166" fontId="10" fillId="0" borderId="2" xfId="0" applyNumberFormat="1" applyFont="1" applyFill="1" applyBorder="1" applyAlignment="1">
      <alignment horizontal="center" vertical="center"/>
    </xf>
    <xf numFmtId="164" fontId="10" fillId="0" borderId="2" xfId="0" applyNumberFormat="1" applyFont="1" applyFill="1" applyBorder="1" applyAlignment="1">
      <alignment horizontal="center" vertical="top" wrapText="1"/>
    </xf>
    <xf numFmtId="0" fontId="10" fillId="0" borderId="12" xfId="0" applyFont="1" applyBorder="1" applyAlignment="1">
      <alignment horizontal="left" vertical="top" wrapText="1"/>
    </xf>
    <xf numFmtId="0" fontId="10" fillId="0" borderId="12" xfId="0" applyFont="1" applyBorder="1" applyAlignment="1">
      <alignment horizontal="center" vertical="top" wrapText="1"/>
    </xf>
    <xf numFmtId="165" fontId="10" fillId="0" borderId="12" xfId="0" applyNumberFormat="1" applyFont="1" applyBorder="1" applyAlignment="1">
      <alignment horizontal="center" vertical="top" wrapText="1"/>
    </xf>
    <xf numFmtId="167" fontId="10" fillId="0" borderId="12" xfId="0" applyNumberFormat="1" applyFont="1" applyBorder="1" applyAlignment="1">
      <alignment horizontal="center" vertical="top" wrapText="1"/>
    </xf>
    <xf numFmtId="0" fontId="12" fillId="0" borderId="2" xfId="0" applyFont="1" applyBorder="1" applyAlignment="1">
      <alignment horizontal="center" vertical="top" wrapText="1"/>
    </xf>
    <xf numFmtId="166" fontId="10" fillId="0" borderId="2" xfId="0" applyNumberFormat="1" applyFont="1" applyBorder="1" applyAlignment="1">
      <alignment horizontal="center" vertical="top"/>
    </xf>
    <xf numFmtId="166" fontId="21" fillId="0" borderId="2" xfId="0" applyNumberFormat="1" applyFont="1" applyBorder="1" applyAlignment="1">
      <alignment horizontal="center" vertical="top"/>
    </xf>
    <xf numFmtId="0" fontId="8" fillId="0" borderId="5" xfId="0" applyFont="1" applyBorder="1" applyAlignment="1">
      <alignment horizontal="center" vertical="top" wrapText="1"/>
    </xf>
    <xf numFmtId="0" fontId="8" fillId="0" borderId="6" xfId="0" applyFont="1" applyBorder="1" applyAlignment="1">
      <alignment horizontal="left" vertical="top" wrapText="1"/>
    </xf>
    <xf numFmtId="166" fontId="8" fillId="0" borderId="6" xfId="0" applyNumberFormat="1" applyFont="1" applyBorder="1" applyAlignment="1">
      <alignment horizontal="center" vertical="top" wrapText="1"/>
    </xf>
    <xf numFmtId="49" fontId="8" fillId="0" borderId="5" xfId="0" applyNumberFormat="1" applyFont="1" applyBorder="1" applyAlignment="1">
      <alignment horizontal="center" vertical="top" wrapText="1"/>
    </xf>
    <xf numFmtId="168" fontId="8" fillId="0" borderId="2" xfId="0" applyNumberFormat="1" applyFont="1" applyBorder="1" applyAlignment="1">
      <alignment horizontal="center" vertical="top" wrapText="1"/>
    </xf>
    <xf numFmtId="49" fontId="8" fillId="0" borderId="10" xfId="0" applyNumberFormat="1" applyFont="1" applyBorder="1" applyAlignment="1">
      <alignment horizontal="center" vertical="top" wrapText="1"/>
    </xf>
    <xf numFmtId="0" fontId="8" fillId="0" borderId="8" xfId="0" applyFont="1" applyBorder="1" applyAlignment="1">
      <alignment horizontal="left" vertical="top" wrapText="1"/>
    </xf>
    <xf numFmtId="168" fontId="8" fillId="0" borderId="8" xfId="0" applyNumberFormat="1" applyFont="1" applyBorder="1" applyAlignment="1">
      <alignment horizontal="center" vertical="top" wrapText="1"/>
    </xf>
    <xf numFmtId="166" fontId="8" fillId="0" borderId="8" xfId="0" applyNumberFormat="1" applyFont="1" applyBorder="1" applyAlignment="1">
      <alignment horizontal="center" vertical="top" wrapText="1"/>
    </xf>
    <xf numFmtId="49" fontId="8" fillId="0" borderId="5" xfId="0" applyNumberFormat="1" applyFont="1" applyFill="1" applyBorder="1" applyAlignment="1">
      <alignment horizontal="center" vertical="top" wrapText="1"/>
    </xf>
    <xf numFmtId="0" fontId="8" fillId="0" borderId="8" xfId="0" applyFont="1" applyFill="1" applyBorder="1" applyAlignment="1">
      <alignment horizontal="left" vertical="top" wrapText="1"/>
    </xf>
    <xf numFmtId="168" fontId="8" fillId="0" borderId="8" xfId="0" applyNumberFormat="1" applyFont="1" applyFill="1" applyBorder="1" applyAlignment="1">
      <alignment horizontal="center" vertical="top" wrapText="1"/>
    </xf>
    <xf numFmtId="0" fontId="22" fillId="0" borderId="2" xfId="0" applyFont="1" applyBorder="1" applyAlignment="1">
      <alignment horizontal="center" vertical="center" wrapText="1"/>
    </xf>
    <xf numFmtId="0" fontId="10" fillId="0" borderId="2" xfId="0" applyFont="1" applyBorder="1" applyAlignment="1">
      <alignment horizontal="center" vertical="center" wrapText="1"/>
    </xf>
    <xf numFmtId="168" fontId="10" fillId="0" borderId="2" xfId="0" applyNumberFormat="1" applyFont="1" applyBorder="1" applyAlignment="1">
      <alignment horizontal="center" vertical="center" wrapText="1"/>
    </xf>
    <xf numFmtId="2" fontId="8" fillId="0" borderId="2" xfId="0" applyNumberFormat="1" applyFont="1" applyFill="1" applyBorder="1" applyAlignment="1">
      <alignment horizontal="center" vertical="top" wrapText="1"/>
    </xf>
    <xf numFmtId="0" fontId="8" fillId="0" borderId="7" xfId="0" applyFont="1" applyFill="1" applyBorder="1" applyAlignment="1">
      <alignment horizontal="center" vertical="top" wrapText="1"/>
    </xf>
    <xf numFmtId="0" fontId="9" fillId="0" borderId="6" xfId="0" applyFont="1" applyBorder="1" applyAlignment="1">
      <alignment horizontal="center" vertical="top" wrapText="1"/>
    </xf>
    <xf numFmtId="0" fontId="8" fillId="0" borderId="2" xfId="0" applyFont="1" applyBorder="1" applyAlignment="1">
      <alignment horizontal="center" vertical="top" wrapText="1"/>
    </xf>
    <xf numFmtId="0" fontId="8" fillId="0" borderId="2" xfId="0" applyFont="1" applyFill="1" applyBorder="1" applyAlignment="1">
      <alignment horizontal="center" vertical="top" wrapText="1"/>
    </xf>
    <xf numFmtId="166" fontId="8" fillId="0" borderId="2" xfId="0" applyNumberFormat="1"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2" xfId="0" applyFont="1" applyBorder="1" applyAlignment="1">
      <alignment horizontal="left" vertical="top" wrapText="1"/>
    </xf>
    <xf numFmtId="0" fontId="8" fillId="0" borderId="14" xfId="0" applyFont="1" applyFill="1" applyBorder="1" applyAlignment="1">
      <alignment horizontal="center" vertical="top"/>
    </xf>
    <xf numFmtId="0" fontId="8" fillId="4" borderId="14" xfId="0" applyFont="1" applyFill="1" applyBorder="1" applyAlignment="1">
      <alignment horizontal="center" vertical="top"/>
    </xf>
    <xf numFmtId="0" fontId="14" fillId="0" borderId="12" xfId="0" applyFont="1" applyBorder="1" applyAlignment="1">
      <alignment horizontal="left" vertical="top" wrapText="1"/>
    </xf>
    <xf numFmtId="0" fontId="8" fillId="4" borderId="16"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4" borderId="17" xfId="0" applyFont="1" applyFill="1" applyBorder="1" applyAlignment="1">
      <alignment horizontal="left" vertical="top" wrapText="1"/>
    </xf>
    <xf numFmtId="0" fontId="8" fillId="0" borderId="12"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0" borderId="0" xfId="0" applyFont="1" applyAlignment="1">
      <alignment horizontal="left" vertical="top" wrapText="1"/>
    </xf>
    <xf numFmtId="0" fontId="8" fillId="0" borderId="8" xfId="0" applyFont="1" applyFill="1" applyBorder="1" applyAlignment="1">
      <alignment horizontal="center" vertical="top"/>
    </xf>
    <xf numFmtId="49" fontId="8" fillId="0" borderId="8" xfId="0" applyNumberFormat="1" applyFont="1" applyBorder="1" applyAlignment="1">
      <alignment horizontal="left" vertical="top" wrapText="1"/>
    </xf>
    <xf numFmtId="2" fontId="8" fillId="0" borderId="2" xfId="0" applyNumberFormat="1" applyFont="1" applyFill="1" applyBorder="1" applyAlignment="1">
      <alignment horizontal="center" vertical="top"/>
    </xf>
    <xf numFmtId="0" fontId="10" fillId="0" borderId="8" xfId="0" applyFont="1" applyFill="1" applyBorder="1" applyAlignment="1">
      <alignment horizontal="center" vertical="top"/>
    </xf>
    <xf numFmtId="2" fontId="8" fillId="0" borderId="1" xfId="0" applyNumberFormat="1" applyFont="1" applyBorder="1" applyAlignment="1">
      <alignment horizontal="center" vertical="top" wrapText="1"/>
    </xf>
    <xf numFmtId="2" fontId="8" fillId="0" borderId="8" xfId="0" applyNumberFormat="1" applyFont="1" applyFill="1" applyBorder="1" applyAlignment="1">
      <alignment horizontal="center" vertical="top"/>
    </xf>
    <xf numFmtId="49" fontId="8" fillId="0" borderId="2" xfId="0" applyNumberFormat="1" applyFont="1" applyBorder="1" applyAlignment="1">
      <alignment horizontal="left" vertical="top" wrapText="1"/>
    </xf>
    <xf numFmtId="0" fontId="10" fillId="0" borderId="2" xfId="0" applyFont="1" applyFill="1" applyBorder="1" applyAlignment="1">
      <alignment horizontal="center" vertical="top"/>
    </xf>
    <xf numFmtId="2" fontId="8" fillId="0" borderId="2" xfId="0" applyNumberFormat="1" applyFont="1" applyBorder="1" applyAlignment="1">
      <alignment horizontal="center" vertical="top" wrapText="1"/>
    </xf>
    <xf numFmtId="0" fontId="10" fillId="0" borderId="2" xfId="0" applyFont="1" applyFill="1" applyBorder="1"/>
    <xf numFmtId="0" fontId="10" fillId="0" borderId="8" xfId="0" applyFont="1" applyFill="1" applyBorder="1" applyAlignment="1">
      <alignment horizontal="left" vertical="top" wrapText="1"/>
    </xf>
    <xf numFmtId="165" fontId="10" fillId="0" borderId="8" xfId="0" applyNumberFormat="1" applyFont="1" applyFill="1" applyBorder="1"/>
    <xf numFmtId="0" fontId="10" fillId="0" borderId="2" xfId="0" applyFont="1" applyFill="1" applyBorder="1" applyAlignment="1">
      <alignment horizontal="justify" vertical="top" wrapText="1"/>
    </xf>
    <xf numFmtId="2" fontId="10" fillId="0" borderId="2" xfId="0" applyNumberFormat="1" applyFont="1" applyBorder="1" applyAlignment="1">
      <alignment horizontal="center" vertical="center" wrapText="1"/>
    </xf>
    <xf numFmtId="0" fontId="8" fillId="0" borderId="2" xfId="0" applyFont="1" applyFill="1" applyBorder="1" applyAlignment="1">
      <alignment horizontal="center" vertical="top" wrapText="1"/>
    </xf>
    <xf numFmtId="166" fontId="8" fillId="0" borderId="2" xfId="0" applyNumberFormat="1" applyFont="1" applyFill="1" applyBorder="1" applyAlignment="1">
      <alignment horizontal="center" vertical="top" wrapText="1"/>
    </xf>
    <xf numFmtId="0" fontId="8" fillId="0" borderId="6" xfId="0" applyFont="1" applyBorder="1" applyAlignment="1">
      <alignment horizontal="center" vertical="top" wrapText="1"/>
    </xf>
    <xf numFmtId="0" fontId="8" fillId="0" borderId="2" xfId="0" applyFont="1" applyBorder="1" applyAlignment="1">
      <alignment horizontal="center" vertical="top" wrapText="1"/>
    </xf>
    <xf numFmtId="0" fontId="8" fillId="0" borderId="8" xfId="0" applyFont="1" applyFill="1" applyBorder="1" applyAlignment="1">
      <alignment horizontal="center" vertical="top" wrapText="1"/>
    </xf>
    <xf numFmtId="0" fontId="8" fillId="0" borderId="11" xfId="0" applyFont="1" applyBorder="1" applyAlignment="1">
      <alignment horizontal="center" vertical="top" wrapText="1"/>
    </xf>
    <xf numFmtId="0" fontId="23" fillId="0" borderId="2" xfId="0" applyFont="1" applyFill="1" applyBorder="1" applyAlignment="1">
      <alignment horizontal="center" vertical="top" wrapText="1"/>
    </xf>
    <xf numFmtId="0" fontId="9" fillId="0" borderId="2" xfId="0" applyFont="1" applyBorder="1" applyAlignment="1">
      <alignment horizontal="center" vertical="top"/>
    </xf>
    <xf numFmtId="0" fontId="14" fillId="0" borderId="2" xfId="0" applyFont="1" applyBorder="1" applyAlignment="1">
      <alignment horizontal="center" vertical="top" wrapText="1"/>
    </xf>
    <xf numFmtId="0" fontId="26" fillId="0" borderId="5" xfId="0" applyFont="1" applyFill="1" applyBorder="1" applyAlignment="1">
      <alignment horizontal="center" vertical="top" wrapText="1"/>
    </xf>
    <xf numFmtId="0" fontId="8" fillId="0" borderId="5" xfId="0" applyFont="1" applyFill="1" applyBorder="1" applyAlignment="1">
      <alignment horizontal="left" vertical="top" wrapText="1"/>
    </xf>
    <xf numFmtId="0" fontId="14" fillId="2" borderId="6" xfId="0" applyFont="1" applyFill="1" applyBorder="1" applyAlignment="1">
      <alignment horizontal="center" vertical="top" wrapText="1"/>
    </xf>
    <xf numFmtId="0" fontId="14" fillId="0" borderId="2" xfId="0" applyFont="1" applyBorder="1" applyAlignment="1">
      <alignment vertical="top" wrapText="1"/>
    </xf>
    <xf numFmtId="0" fontId="14" fillId="2" borderId="2" xfId="0" applyFont="1" applyFill="1" applyBorder="1" applyAlignment="1">
      <alignment horizontal="justify" vertical="top" wrapText="1"/>
    </xf>
    <xf numFmtId="0" fontId="14" fillId="2" borderId="2" xfId="0" applyFont="1" applyFill="1" applyBorder="1" applyAlignment="1">
      <alignment horizontal="center" vertical="top" wrapText="1"/>
    </xf>
    <xf numFmtId="49" fontId="8" fillId="5" borderId="2" xfId="0" applyNumberFormat="1" applyFont="1" applyFill="1" applyBorder="1" applyAlignment="1">
      <alignment horizontal="center" vertical="top" wrapText="1"/>
    </xf>
    <xf numFmtId="0" fontId="14" fillId="5" borderId="2" xfId="0" applyFont="1" applyFill="1" applyBorder="1" applyAlignment="1">
      <alignment horizontal="left" vertical="top" wrapText="1"/>
    </xf>
    <xf numFmtId="0" fontId="8" fillId="5" borderId="2" xfId="0" applyFont="1" applyFill="1" applyBorder="1" applyAlignment="1">
      <alignment horizontal="center" vertical="top" wrapText="1"/>
    </xf>
    <xf numFmtId="165" fontId="8" fillId="5" borderId="2" xfId="0" applyNumberFormat="1" applyFont="1" applyFill="1" applyBorder="1" applyAlignment="1">
      <alignment horizontal="center" vertical="top" wrapText="1"/>
    </xf>
    <xf numFmtId="168" fontId="8" fillId="5" borderId="2" xfId="0" applyNumberFormat="1" applyFont="1" applyFill="1" applyBorder="1" applyAlignment="1">
      <alignment horizontal="center" vertical="top" wrapText="1"/>
    </xf>
    <xf numFmtId="0" fontId="14" fillId="5" borderId="2" xfId="0" applyFont="1" applyFill="1" applyBorder="1" applyAlignment="1">
      <alignment horizontal="center" vertical="top" wrapText="1"/>
    </xf>
    <xf numFmtId="0" fontId="8" fillId="0" borderId="9" xfId="0" applyFont="1" applyFill="1" applyBorder="1" applyAlignment="1">
      <alignment horizontal="left" vertical="top" wrapText="1"/>
    </xf>
    <xf numFmtId="2" fontId="14" fillId="0" borderId="2" xfId="0" applyNumberFormat="1" applyFont="1" applyBorder="1" applyAlignment="1">
      <alignment horizontal="center" vertical="top" wrapText="1"/>
    </xf>
    <xf numFmtId="169" fontId="8" fillId="0" borderId="2" xfId="0" applyNumberFormat="1" applyFont="1" applyFill="1" applyBorder="1" applyAlignment="1">
      <alignment horizontal="center" vertical="top" wrapText="1"/>
    </xf>
    <xf numFmtId="0" fontId="24"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165" fontId="12" fillId="0" borderId="2" xfId="0" applyNumberFormat="1" applyFont="1" applyFill="1" applyBorder="1" applyAlignment="1">
      <alignment horizontal="center" vertical="top" wrapText="1"/>
    </xf>
    <xf numFmtId="166" fontId="12" fillId="0" borderId="2" xfId="0" applyNumberFormat="1" applyFont="1" applyFill="1" applyBorder="1" applyAlignment="1">
      <alignment horizontal="center" vertical="top" wrapText="1"/>
    </xf>
    <xf numFmtId="49" fontId="8" fillId="0" borderId="6" xfId="0" applyNumberFormat="1" applyFont="1" applyFill="1" applyBorder="1" applyAlignment="1">
      <alignment horizontal="center" vertical="top" wrapText="1"/>
    </xf>
    <xf numFmtId="0" fontId="14" fillId="0" borderId="2" xfId="0" applyFont="1" applyFill="1" applyBorder="1" applyAlignment="1">
      <alignment horizontal="center" vertical="top" wrapText="1"/>
    </xf>
    <xf numFmtId="0" fontId="8" fillId="0" borderId="10" xfId="0" applyFont="1" applyFill="1" applyBorder="1" applyAlignment="1">
      <alignment horizontal="left" vertical="top" wrapText="1"/>
    </xf>
    <xf numFmtId="0" fontId="14" fillId="0" borderId="8" xfId="0" applyFont="1" applyFill="1" applyBorder="1" applyAlignment="1">
      <alignment horizontal="center" vertical="top" wrapText="1"/>
    </xf>
    <xf numFmtId="166" fontId="14" fillId="0" borderId="2" xfId="0" applyNumberFormat="1" applyFont="1" applyFill="1" applyBorder="1" applyAlignment="1">
      <alignment horizontal="center" vertical="top" wrapText="1"/>
    </xf>
    <xf numFmtId="0" fontId="14" fillId="0" borderId="5" xfId="0" applyFont="1" applyFill="1" applyBorder="1" applyAlignment="1">
      <alignment horizontal="center" vertical="top" wrapText="1"/>
    </xf>
    <xf numFmtId="0" fontId="8" fillId="0" borderId="10" xfId="0" applyFont="1" applyFill="1" applyBorder="1" applyAlignment="1">
      <alignment vertical="top" wrapText="1"/>
    </xf>
    <xf numFmtId="49" fontId="14" fillId="0" borderId="2" xfId="0" applyNumberFormat="1" applyFont="1" applyFill="1" applyBorder="1" applyAlignment="1">
      <alignment horizontal="center" vertical="top" wrapText="1"/>
    </xf>
    <xf numFmtId="0" fontId="14" fillId="0" borderId="2" xfId="0" applyFont="1" applyFill="1" applyBorder="1" applyAlignment="1">
      <alignment horizontal="left" vertical="top" wrapText="1"/>
    </xf>
    <xf numFmtId="0" fontId="14" fillId="0" borderId="6" xfId="0" applyFont="1" applyFill="1" applyBorder="1" applyAlignment="1">
      <alignment horizontal="center" vertical="top" wrapText="1"/>
    </xf>
    <xf numFmtId="0" fontId="14" fillId="0" borderId="3" xfId="0" applyFont="1" applyFill="1" applyBorder="1" applyAlignment="1">
      <alignment horizontal="center" vertical="top" wrapText="1"/>
    </xf>
    <xf numFmtId="0" fontId="8" fillId="0" borderId="2" xfId="0" applyNumberFormat="1" applyFont="1" applyFill="1" applyBorder="1" applyAlignment="1">
      <alignment horizontal="center" vertical="top" wrapText="1"/>
    </xf>
    <xf numFmtId="0" fontId="27" fillId="0" borderId="7" xfId="0" applyFont="1" applyFill="1" applyBorder="1" applyAlignment="1">
      <alignment horizontal="center" vertical="top" wrapText="1"/>
    </xf>
    <xf numFmtId="0" fontId="28" fillId="0" borderId="3" xfId="0" applyFont="1" applyFill="1" applyBorder="1" applyAlignment="1">
      <alignment horizontal="center" vertical="top" wrapText="1"/>
    </xf>
    <xf numFmtId="0" fontId="29" fillId="0" borderId="7" xfId="0" applyFont="1" applyFill="1" applyBorder="1" applyAlignment="1">
      <alignment horizontal="center" vertical="top" wrapText="1"/>
    </xf>
    <xf numFmtId="0" fontId="14" fillId="0" borderId="5" xfId="0" applyFont="1" applyFill="1" applyBorder="1" applyAlignment="1">
      <alignment horizontal="left" vertical="top" wrapText="1"/>
    </xf>
    <xf numFmtId="0" fontId="14" fillId="0" borderId="2" xfId="0" applyFont="1" applyBorder="1" applyAlignment="1">
      <alignment horizontal="left" vertical="top" wrapText="1"/>
    </xf>
    <xf numFmtId="166" fontId="14" fillId="0" borderId="2" xfId="0" applyNumberFormat="1" applyFont="1" applyBorder="1" applyAlignment="1">
      <alignment horizontal="center" vertical="top" wrapText="1"/>
    </xf>
    <xf numFmtId="0" fontId="14" fillId="0" borderId="8" xfId="0" applyFont="1" applyFill="1" applyBorder="1" applyAlignment="1">
      <alignment horizontal="left" vertical="top" wrapText="1"/>
    </xf>
    <xf numFmtId="166" fontId="8" fillId="5" borderId="2" xfId="0" applyNumberFormat="1" applyFont="1" applyFill="1" applyBorder="1" applyAlignment="1">
      <alignment horizontal="center" vertical="top" wrapText="1"/>
    </xf>
    <xf numFmtId="166" fontId="14" fillId="5" borderId="2" xfId="0" applyNumberFormat="1" applyFont="1" applyFill="1" applyBorder="1" applyAlignment="1">
      <alignment horizontal="center" vertical="top" wrapText="1"/>
    </xf>
    <xf numFmtId="166" fontId="24" fillId="0" borderId="2" xfId="0" applyNumberFormat="1" applyFont="1" applyFill="1" applyBorder="1" applyAlignment="1">
      <alignment horizontal="center" vertical="top" wrapText="1"/>
    </xf>
    <xf numFmtId="0" fontId="29" fillId="0" borderId="2" xfId="0" applyFont="1" applyFill="1" applyBorder="1" applyAlignment="1">
      <alignment horizontal="center" vertical="top" wrapText="1"/>
    </xf>
    <xf numFmtId="0" fontId="31" fillId="0" borderId="0" xfId="0" applyFont="1" applyFill="1" applyAlignment="1">
      <alignment vertical="top"/>
    </xf>
    <xf numFmtId="0" fontId="8" fillId="2" borderId="2" xfId="0" applyFont="1" applyFill="1" applyBorder="1" applyAlignment="1">
      <alignment horizontal="center" vertical="top" wrapText="1"/>
    </xf>
    <xf numFmtId="1" fontId="8" fillId="0" borderId="2" xfId="0" applyNumberFormat="1" applyFont="1" applyFill="1" applyBorder="1" applyAlignment="1">
      <alignment horizontal="center" vertical="top" wrapText="1"/>
    </xf>
    <xf numFmtId="0" fontId="14" fillId="2" borderId="2" xfId="0" applyFont="1" applyFill="1" applyBorder="1" applyAlignment="1">
      <alignment vertical="top" wrapText="1"/>
    </xf>
    <xf numFmtId="0" fontId="14" fillId="2" borderId="5" xfId="0" applyFont="1" applyFill="1" applyBorder="1" applyAlignment="1">
      <alignment vertical="top" wrapText="1"/>
    </xf>
    <xf numFmtId="0" fontId="23" fillId="0" borderId="6" xfId="0" applyFont="1" applyFill="1" applyBorder="1" applyAlignment="1">
      <alignment vertical="top" wrapText="1"/>
    </xf>
    <xf numFmtId="0" fontId="4" fillId="0" borderId="5" xfId="0" applyFont="1" applyFill="1" applyBorder="1" applyAlignment="1">
      <alignment horizontal="left" vertical="top" wrapText="1"/>
    </xf>
    <xf numFmtId="0" fontId="11" fillId="5" borderId="2" xfId="0" applyFont="1" applyFill="1" applyBorder="1" applyAlignment="1">
      <alignment vertical="top" wrapText="1"/>
    </xf>
    <xf numFmtId="0" fontId="8" fillId="0" borderId="5" xfId="0" applyFont="1" applyFill="1" applyBorder="1" applyAlignment="1">
      <alignment vertical="top" wrapText="1"/>
    </xf>
    <xf numFmtId="0" fontId="14" fillId="2" borderId="2" xfId="0" applyFont="1" applyFill="1" applyBorder="1" applyAlignment="1">
      <alignment horizontal="left" vertical="top" wrapText="1"/>
    </xf>
    <xf numFmtId="167" fontId="4" fillId="0" borderId="0" xfId="0" applyNumberFormat="1" applyFont="1" applyFill="1" applyAlignment="1">
      <alignment horizontal="left" vertical="top" wrapText="1"/>
    </xf>
    <xf numFmtId="0" fontId="9" fillId="0" borderId="13" xfId="0" applyFont="1" applyBorder="1" applyAlignment="1">
      <alignment horizontal="center" vertical="top" wrapText="1"/>
    </xf>
    <xf numFmtId="0" fontId="9" fillId="0" borderId="13" xfId="0" applyFont="1" applyBorder="1" applyAlignment="1">
      <alignment horizontal="left" vertical="top" wrapText="1"/>
    </xf>
    <xf numFmtId="166" fontId="9" fillId="0" borderId="13" xfId="0" applyNumberFormat="1" applyFont="1" applyBorder="1" applyAlignment="1">
      <alignment horizontal="center" vertical="top" wrapText="1"/>
    </xf>
    <xf numFmtId="165" fontId="11" fillId="0" borderId="2" xfId="5" applyNumberFormat="1" applyFont="1" applyBorder="1" applyAlignment="1">
      <alignment horizontal="center" vertical="top" wrapText="1"/>
    </xf>
    <xf numFmtId="167" fontId="11" fillId="0" borderId="2" xfId="0" applyNumberFormat="1" applyFont="1" applyBorder="1" applyAlignment="1">
      <alignment horizontal="center" vertical="top" wrapText="1"/>
    </xf>
    <xf numFmtId="167" fontId="33" fillId="0" borderId="2" xfId="0" applyNumberFormat="1" applyFont="1" applyBorder="1" applyAlignment="1">
      <alignment horizontal="center" vertical="center" wrapText="1"/>
    </xf>
    <xf numFmtId="165" fontId="8" fillId="0" borderId="2" xfId="5" applyNumberFormat="1" applyFont="1" applyBorder="1" applyAlignment="1">
      <alignment horizontal="center" vertical="top" wrapText="1"/>
    </xf>
    <xf numFmtId="0" fontId="35" fillId="0" borderId="2" xfId="0" applyFont="1" applyBorder="1" applyAlignment="1">
      <alignment horizontal="center" vertical="top" wrapText="1"/>
    </xf>
    <xf numFmtId="166" fontId="35" fillId="0" borderId="2" xfId="0" applyNumberFormat="1" applyFont="1" applyBorder="1" applyAlignment="1">
      <alignment horizontal="center" vertical="top" wrapText="1"/>
    </xf>
    <xf numFmtId="0" fontId="35" fillId="0" borderId="2" xfId="5" applyFont="1" applyBorder="1" applyAlignment="1">
      <alignment horizontal="center" vertical="top" wrapText="1"/>
    </xf>
    <xf numFmtId="0" fontId="11" fillId="0" borderId="6" xfId="0" applyFont="1" applyBorder="1" applyAlignment="1">
      <alignment vertical="top" wrapText="1"/>
    </xf>
    <xf numFmtId="0" fontId="11" fillId="0" borderId="6" xfId="0" applyFont="1" applyBorder="1" applyAlignment="1">
      <alignment horizontal="center" vertical="top" wrapText="1"/>
    </xf>
    <xf numFmtId="167" fontId="11" fillId="0" borderId="6" xfId="0" applyNumberFormat="1" applyFont="1" applyBorder="1" applyAlignment="1">
      <alignment horizontal="center" vertical="top" wrapText="1"/>
    </xf>
    <xf numFmtId="169" fontId="20" fillId="0" borderId="2" xfId="0" applyNumberFormat="1" applyFont="1" applyFill="1" applyBorder="1" applyAlignment="1">
      <alignment horizontal="center" vertical="top" wrapText="1"/>
    </xf>
    <xf numFmtId="0" fontId="8" fillId="0" borderId="23" xfId="0" applyFont="1" applyFill="1" applyBorder="1" applyAlignment="1">
      <alignment horizontal="center" vertical="top" wrapText="1"/>
    </xf>
    <xf numFmtId="168" fontId="8" fillId="0" borderId="11" xfId="0" applyNumberFormat="1" applyFont="1" applyFill="1" applyBorder="1" applyAlignment="1">
      <alignment horizontal="center" vertical="top" wrapText="1"/>
    </xf>
    <xf numFmtId="0" fontId="8" fillId="0" borderId="14" xfId="0" applyFont="1" applyBorder="1" applyAlignment="1">
      <alignment horizontal="center" vertical="top"/>
    </xf>
    <xf numFmtId="168" fontId="8" fillId="0" borderId="12" xfId="0" applyNumberFormat="1" applyFont="1" applyBorder="1" applyAlignment="1">
      <alignment horizontal="center" vertical="top" wrapText="1"/>
    </xf>
    <xf numFmtId="0" fontId="36" fillId="0" borderId="12" xfId="0" applyFont="1" applyBorder="1" applyAlignment="1">
      <alignment horizontal="center" vertical="top" wrapText="1"/>
    </xf>
    <xf numFmtId="0" fontId="8" fillId="0" borderId="22" xfId="0" applyFont="1" applyBorder="1" applyAlignment="1">
      <alignment horizontal="center" vertical="top"/>
    </xf>
    <xf numFmtId="0" fontId="8" fillId="0" borderId="23" xfId="0" applyFont="1" applyBorder="1" applyAlignment="1">
      <alignment horizontal="center" vertical="top"/>
    </xf>
    <xf numFmtId="0" fontId="8" fillId="0" borderId="11" xfId="0" applyFont="1" applyBorder="1" applyAlignment="1">
      <alignment horizontal="left" vertical="top" wrapText="1"/>
    </xf>
    <xf numFmtId="168" fontId="8" fillId="0" borderId="11" xfId="0" applyNumberFormat="1" applyFont="1" applyBorder="1" applyAlignment="1">
      <alignment horizontal="center" vertical="top" wrapText="1"/>
    </xf>
    <xf numFmtId="0" fontId="8" fillId="0" borderId="24" xfId="0" applyFont="1" applyBorder="1" applyAlignment="1">
      <alignment horizontal="center" vertical="top"/>
    </xf>
    <xf numFmtId="14" fontId="31" fillId="0" borderId="0" xfId="0" applyNumberFormat="1" applyFont="1" applyFill="1" applyBorder="1"/>
    <xf numFmtId="0" fontId="4" fillId="0" borderId="0" xfId="0" applyFont="1" applyFill="1" applyBorder="1" applyAlignment="1">
      <alignment vertical="top" wrapText="1"/>
    </xf>
    <xf numFmtId="0" fontId="8" fillId="0" borderId="25" xfId="0" applyFont="1" applyBorder="1" applyAlignment="1">
      <alignment horizontal="center" vertical="top"/>
    </xf>
    <xf numFmtId="167" fontId="10" fillId="0" borderId="2" xfId="0" applyNumberFormat="1" applyFont="1" applyFill="1" applyBorder="1" applyAlignment="1">
      <alignment horizontal="left" vertical="top" wrapText="1"/>
    </xf>
    <xf numFmtId="0" fontId="37" fillId="2" borderId="2" xfId="0" applyFont="1" applyFill="1" applyBorder="1" applyAlignment="1">
      <alignment horizontal="center" vertical="top" wrapText="1"/>
    </xf>
    <xf numFmtId="0" fontId="37" fillId="2" borderId="2" xfId="0" applyFont="1" applyFill="1" applyBorder="1" applyAlignment="1">
      <alignment horizontal="center" vertical="top"/>
    </xf>
    <xf numFmtId="0" fontId="38" fillId="2" borderId="2" xfId="0" applyFont="1" applyFill="1" applyBorder="1" applyAlignment="1">
      <alignment horizontal="left" vertical="top" wrapText="1"/>
    </xf>
    <xf numFmtId="0" fontId="37" fillId="4" borderId="2" xfId="0" applyFont="1" applyFill="1" applyBorder="1" applyAlignment="1">
      <alignment horizontal="center" vertical="top"/>
    </xf>
    <xf numFmtId="0" fontId="37" fillId="2" borderId="2" xfId="0" applyFont="1" applyFill="1" applyBorder="1" applyAlignment="1">
      <alignment horizontal="left" vertical="top" wrapText="1"/>
    </xf>
    <xf numFmtId="0" fontId="37" fillId="0" borderId="2" xfId="0" applyFont="1" applyBorder="1" applyAlignment="1">
      <alignment horizontal="left" vertical="top" wrapText="1"/>
    </xf>
    <xf numFmtId="0" fontId="37" fillId="0" borderId="2" xfId="0" applyFont="1" applyBorder="1" applyAlignment="1">
      <alignment horizontal="center" vertical="top"/>
    </xf>
    <xf numFmtId="0" fontId="37" fillId="0" borderId="2" xfId="0" applyFont="1" applyBorder="1" applyAlignment="1">
      <alignment horizontal="center" vertical="top" wrapText="1"/>
    </xf>
    <xf numFmtId="0" fontId="17" fillId="0" borderId="2" xfId="0" applyFont="1" applyBorder="1" applyAlignment="1">
      <alignment horizontal="center" vertical="top"/>
    </xf>
    <xf numFmtId="0" fontId="37" fillId="0" borderId="2" xfId="0" applyFont="1" applyFill="1" applyBorder="1" applyAlignment="1">
      <alignment horizontal="center" vertical="top"/>
    </xf>
    <xf numFmtId="0" fontId="8" fillId="2" borderId="2" xfId="0" applyFont="1" applyFill="1" applyBorder="1" applyAlignment="1">
      <alignment horizontal="left" vertical="top" wrapText="1"/>
    </xf>
    <xf numFmtId="0" fontId="14" fillId="0" borderId="2" xfId="0" applyNumberFormat="1" applyFont="1" applyBorder="1" applyAlignment="1">
      <alignment horizontal="left" vertical="top" wrapText="1"/>
    </xf>
    <xf numFmtId="166" fontId="38" fillId="4" borderId="2" xfId="0" applyNumberFormat="1" applyFont="1" applyFill="1" applyBorder="1" applyAlignment="1">
      <alignment horizontal="center" vertical="top"/>
    </xf>
    <xf numFmtId="166" fontId="37" fillId="4" borderId="2" xfId="0" applyNumberFormat="1" applyFont="1" applyFill="1" applyBorder="1" applyAlignment="1">
      <alignment horizontal="center" vertical="top"/>
    </xf>
    <xf numFmtId="166" fontId="37" fillId="2" borderId="2" xfId="0" applyNumberFormat="1" applyFont="1" applyFill="1" applyBorder="1" applyAlignment="1">
      <alignment horizontal="center" vertical="top"/>
    </xf>
    <xf numFmtId="166" fontId="37" fillId="0" borderId="2" xfId="0" applyNumberFormat="1" applyFont="1" applyBorder="1" applyAlignment="1">
      <alignment horizontal="center" vertical="top"/>
    </xf>
    <xf numFmtId="166" fontId="37" fillId="0" borderId="2" xfId="0" applyNumberFormat="1" applyFont="1" applyFill="1" applyBorder="1" applyAlignment="1">
      <alignment horizontal="center" vertical="top"/>
    </xf>
    <xf numFmtId="166" fontId="14" fillId="6" borderId="2" xfId="0" applyNumberFormat="1" applyFont="1" applyFill="1" applyBorder="1" applyAlignment="1">
      <alignment horizontal="center" vertical="top" wrapText="1"/>
    </xf>
    <xf numFmtId="166" fontId="8" fillId="6" borderId="2" xfId="0" applyNumberFormat="1" applyFont="1" applyFill="1" applyBorder="1" applyAlignment="1">
      <alignment horizontal="center" vertical="top" wrapText="1"/>
    </xf>
    <xf numFmtId="166" fontId="8" fillId="4" borderId="2" xfId="0" applyNumberFormat="1" applyFont="1" applyFill="1" applyBorder="1" applyAlignment="1">
      <alignment horizontal="center" vertical="top"/>
    </xf>
    <xf numFmtId="166" fontId="40" fillId="4" borderId="2" xfId="0" applyNumberFormat="1" applyFont="1" applyFill="1" applyBorder="1" applyAlignment="1">
      <alignment horizontal="center" vertical="top"/>
    </xf>
    <xf numFmtId="0" fontId="8" fillId="0" borderId="6" xfId="0" applyFont="1" applyFill="1" applyBorder="1" applyAlignment="1">
      <alignment horizontal="center" vertical="top"/>
    </xf>
    <xf numFmtId="0" fontId="14" fillId="0" borderId="6" xfId="0" applyFont="1" applyBorder="1" applyAlignment="1">
      <alignment horizontal="center" vertical="top" wrapText="1"/>
    </xf>
    <xf numFmtId="0" fontId="10" fillId="0" borderId="6" xfId="0" applyFont="1" applyFill="1" applyBorder="1" applyAlignment="1">
      <alignment horizontal="center" vertical="top"/>
    </xf>
    <xf numFmtId="0" fontId="8" fillId="0" borderId="6" xfId="0" applyFont="1" applyFill="1" applyBorder="1" applyAlignment="1">
      <alignment horizontal="left" vertical="top" wrapText="1"/>
    </xf>
    <xf numFmtId="166" fontId="8" fillId="0" borderId="2" xfId="0" applyNumberFormat="1" applyFont="1" applyFill="1" applyBorder="1" applyAlignment="1">
      <alignment horizontal="left" vertical="top" wrapText="1"/>
    </xf>
    <xf numFmtId="0" fontId="8" fillId="0" borderId="0" xfId="0" applyFont="1" applyFill="1" applyBorder="1" applyAlignment="1">
      <alignment vertical="center" wrapText="1"/>
    </xf>
    <xf numFmtId="0" fontId="12" fillId="0" borderId="2" xfId="0" applyFont="1" applyFill="1" applyBorder="1" applyAlignment="1">
      <alignment horizontal="left" vertical="center" wrapText="1"/>
    </xf>
    <xf numFmtId="0" fontId="12" fillId="0" borderId="2" xfId="0" applyFont="1" applyFill="1" applyBorder="1" applyAlignment="1">
      <alignment horizontal="left" vertical="top" wrapText="1"/>
    </xf>
    <xf numFmtId="0" fontId="8" fillId="2" borderId="2" xfId="0" applyFont="1" applyFill="1" applyBorder="1" applyAlignment="1">
      <alignment horizontal="center" vertical="top"/>
    </xf>
    <xf numFmtId="166" fontId="8" fillId="0" borderId="2" xfId="0" applyNumberFormat="1" applyFont="1" applyFill="1" applyBorder="1" applyAlignment="1">
      <alignment horizontal="center" vertical="top"/>
    </xf>
    <xf numFmtId="0" fontId="11" fillId="0" borderId="2" xfId="0" applyFont="1" applyBorder="1" applyAlignment="1">
      <alignment horizontal="left" vertical="top" wrapText="1"/>
    </xf>
    <xf numFmtId="0" fontId="8" fillId="0" borderId="7" xfId="0" applyFont="1" applyFill="1" applyBorder="1" applyAlignment="1">
      <alignment horizontal="center" vertical="top" wrapText="1"/>
    </xf>
    <xf numFmtId="166" fontId="8" fillId="0" borderId="2" xfId="0" applyNumberFormat="1" applyFont="1" applyFill="1" applyBorder="1" applyAlignment="1">
      <alignment horizontal="center" vertical="top" wrapText="1"/>
    </xf>
    <xf numFmtId="0" fontId="8" fillId="0" borderId="2" xfId="0" applyFont="1" applyBorder="1" applyAlignment="1">
      <alignment horizontal="center" vertical="top" wrapText="1"/>
    </xf>
    <xf numFmtId="166" fontId="39" fillId="4" borderId="2" xfId="0" applyNumberFormat="1" applyFont="1" applyFill="1" applyBorder="1" applyAlignment="1">
      <alignment horizontal="center" vertical="top"/>
    </xf>
    <xf numFmtId="0" fontId="8" fillId="0" borderId="7" xfId="0" applyFont="1" applyFill="1" applyBorder="1" applyAlignment="1">
      <alignment horizontal="center" vertical="top" wrapText="1"/>
    </xf>
    <xf numFmtId="0" fontId="8" fillId="0" borderId="2" xfId="0" applyFont="1" applyBorder="1" applyAlignment="1">
      <alignment horizontal="center" vertical="top" wrapText="1"/>
    </xf>
    <xf numFmtId="166" fontId="8" fillId="0" borderId="2" xfId="0" applyNumberFormat="1" applyFont="1" applyFill="1" applyBorder="1" applyAlignment="1">
      <alignment horizontal="center" vertical="top" wrapText="1"/>
    </xf>
    <xf numFmtId="0" fontId="8" fillId="0" borderId="2" xfId="0" applyFont="1" applyBorder="1" applyAlignment="1">
      <alignment horizontal="center" vertical="center" wrapText="1"/>
    </xf>
    <xf numFmtId="49" fontId="8" fillId="5" borderId="26" xfId="0" applyNumberFormat="1" applyFont="1" applyFill="1" applyBorder="1" applyAlignment="1">
      <alignment horizontal="center" vertical="top" wrapText="1"/>
    </xf>
    <xf numFmtId="0" fontId="14" fillId="5" borderId="26" xfId="0" applyFont="1" applyFill="1" applyBorder="1" applyAlignment="1">
      <alignment horizontal="center" vertical="top" wrapText="1"/>
    </xf>
    <xf numFmtId="166" fontId="14" fillId="5" borderId="26" xfId="0" applyNumberFormat="1" applyFont="1" applyFill="1" applyBorder="1" applyAlignment="1">
      <alignment horizontal="center" vertical="top" wrapText="1"/>
    </xf>
    <xf numFmtId="0" fontId="11" fillId="0" borderId="26" xfId="0" applyFont="1" applyBorder="1" applyAlignment="1">
      <alignment vertical="top" wrapText="1"/>
    </xf>
    <xf numFmtId="0" fontId="11" fillId="0" borderId="26" xfId="0" applyFont="1" applyBorder="1" applyAlignment="1">
      <alignment horizontal="center" vertical="top" wrapText="1"/>
    </xf>
    <xf numFmtId="165" fontId="8" fillId="0" borderId="26" xfId="5" applyNumberFormat="1" applyFont="1" applyBorder="1" applyAlignment="1">
      <alignment horizontal="center" vertical="top" wrapText="1"/>
    </xf>
    <xf numFmtId="0" fontId="11" fillId="0" borderId="26" xfId="0" applyFont="1" applyFill="1" applyBorder="1" applyAlignment="1">
      <alignment horizontal="center" vertical="top" wrapText="1"/>
    </xf>
    <xf numFmtId="49" fontId="8" fillId="0" borderId="26" xfId="0" applyNumberFormat="1" applyFont="1" applyFill="1" applyBorder="1" applyAlignment="1">
      <alignment horizontal="center" vertical="top" wrapText="1"/>
    </xf>
    <xf numFmtId="166" fontId="8" fillId="0" borderId="26" xfId="0" applyNumberFormat="1" applyFont="1" applyFill="1" applyBorder="1" applyAlignment="1">
      <alignment horizontal="center" vertical="top" wrapText="1"/>
    </xf>
    <xf numFmtId="0" fontId="14" fillId="0" borderId="26" xfId="0" applyFont="1" applyBorder="1" applyAlignment="1">
      <alignment horizontal="center" vertical="top" wrapText="1"/>
    </xf>
    <xf numFmtId="0" fontId="8" fillId="0" borderId="26" xfId="0" applyFont="1" applyFill="1" applyBorder="1" applyAlignment="1">
      <alignment horizontal="center" vertical="top" wrapText="1"/>
    </xf>
    <xf numFmtId="0" fontId="11" fillId="0" borderId="27" xfId="0" applyFont="1" applyBorder="1" applyAlignment="1">
      <alignment vertical="top" wrapText="1"/>
    </xf>
    <xf numFmtId="0" fontId="11" fillId="0" borderId="27" xfId="0" applyFont="1" applyBorder="1" applyAlignment="1">
      <alignment horizontal="center" vertical="top" wrapText="1"/>
    </xf>
    <xf numFmtId="165" fontId="8" fillId="0" borderId="27" xfId="5" applyNumberFormat="1" applyFont="1" applyBorder="1" applyAlignment="1">
      <alignment horizontal="center" vertical="top" wrapText="1"/>
    </xf>
    <xf numFmtId="0" fontId="8" fillId="0" borderId="2" xfId="0" applyFont="1" applyFill="1" applyBorder="1" applyAlignment="1">
      <alignment horizontal="center" vertical="top" wrapText="1"/>
    </xf>
    <xf numFmtId="164" fontId="4" fillId="0" borderId="2" xfId="0" applyNumberFormat="1" applyFont="1" applyFill="1" applyBorder="1" applyAlignment="1">
      <alignment horizontal="center" vertical="center" wrapText="1"/>
    </xf>
    <xf numFmtId="0" fontId="25" fillId="0" borderId="2" xfId="0" applyFont="1" applyBorder="1" applyAlignment="1">
      <alignment horizontal="center" vertical="top" wrapText="1"/>
    </xf>
    <xf numFmtId="2" fontId="4" fillId="0" borderId="0" xfId="0" applyNumberFormat="1" applyFont="1" applyFill="1" applyAlignment="1">
      <alignment vertical="top" wrapText="1"/>
    </xf>
    <xf numFmtId="166" fontId="4" fillId="0" borderId="0" xfId="0" applyNumberFormat="1" applyFont="1" applyFill="1" applyAlignment="1">
      <alignment vertical="top" wrapText="1"/>
    </xf>
    <xf numFmtId="0" fontId="4" fillId="5" borderId="2" xfId="0" applyFont="1" applyFill="1" applyBorder="1" applyAlignment="1">
      <alignment vertical="top"/>
    </xf>
    <xf numFmtId="168" fontId="10" fillId="0" borderId="0" xfId="0" applyNumberFormat="1" applyFont="1" applyFill="1" applyBorder="1" applyAlignment="1">
      <alignment horizontal="center" vertical="top" wrapText="1"/>
    </xf>
    <xf numFmtId="168" fontId="4" fillId="0" borderId="0" xfId="0" applyNumberFormat="1" applyFont="1" applyFill="1" applyAlignment="1">
      <alignment vertical="top" wrapText="1"/>
    </xf>
    <xf numFmtId="168" fontId="41" fillId="0" borderId="0" xfId="0" applyNumberFormat="1" applyFont="1" applyFill="1" applyBorder="1" applyAlignment="1">
      <alignment horizontal="center" vertical="top" wrapText="1"/>
    </xf>
    <xf numFmtId="0" fontId="11" fillId="0" borderId="6" xfId="0" applyFont="1" applyFill="1" applyBorder="1" applyAlignment="1">
      <alignment horizontal="center" vertical="top" wrapText="1"/>
    </xf>
    <xf numFmtId="0" fontId="11" fillId="0" borderId="2" xfId="0" applyFont="1" applyFill="1" applyBorder="1" applyAlignment="1">
      <alignment horizontal="center" vertical="top" wrapText="1"/>
    </xf>
    <xf numFmtId="167" fontId="14" fillId="0" borderId="6" xfId="0" applyNumberFormat="1" applyFont="1" applyBorder="1" applyAlignment="1">
      <alignment horizontal="center" vertical="top" wrapText="1"/>
    </xf>
    <xf numFmtId="167" fontId="14" fillId="0" borderId="2" xfId="0" applyNumberFormat="1" applyFont="1" applyBorder="1" applyAlignment="1">
      <alignment horizontal="center" vertical="top" wrapText="1"/>
    </xf>
    <xf numFmtId="167" fontId="26" fillId="0" borderId="6" xfId="5" applyNumberFormat="1" applyFont="1" applyBorder="1" applyAlignment="1">
      <alignment horizontal="center" vertical="top" wrapText="1"/>
    </xf>
    <xf numFmtId="167" fontId="26" fillId="0" borderId="2" xfId="5" applyNumberFormat="1" applyFont="1" applyBorder="1" applyAlignment="1">
      <alignment horizontal="center" vertical="top" wrapText="1"/>
    </xf>
    <xf numFmtId="164" fontId="14" fillId="0" borderId="2" xfId="5" applyNumberFormat="1" applyFont="1" applyBorder="1" applyAlignment="1">
      <alignment horizontal="center" vertical="top" wrapText="1"/>
    </xf>
    <xf numFmtId="0" fontId="11" fillId="0" borderId="6" xfId="5" applyNumberFormat="1" applyFont="1" applyFill="1" applyBorder="1" applyAlignment="1">
      <alignment horizontal="center" vertical="top" wrapText="1"/>
    </xf>
    <xf numFmtId="0" fontId="11" fillId="0" borderId="2" xfId="5" applyNumberFormat="1" applyFont="1" applyFill="1" applyBorder="1" applyAlignment="1">
      <alignment horizontal="center" vertical="top" wrapText="1"/>
    </xf>
    <xf numFmtId="0" fontId="8" fillId="0" borderId="6" xfId="0" applyFont="1" applyBorder="1" applyAlignment="1">
      <alignment horizontal="center" vertical="top" wrapText="1"/>
    </xf>
    <xf numFmtId="0" fontId="8" fillId="0" borderId="11" xfId="0" applyFont="1" applyBorder="1" applyAlignment="1">
      <alignment horizontal="center" vertical="top" wrapText="1"/>
    </xf>
    <xf numFmtId="0" fontId="8" fillId="0" borderId="8" xfId="0" applyFont="1" applyFill="1" applyBorder="1" applyAlignment="1">
      <alignment horizontal="center" vertical="top" wrapText="1"/>
    </xf>
    <xf numFmtId="0" fontId="8" fillId="0" borderId="2" xfId="0" applyFont="1" applyBorder="1" applyAlignment="1">
      <alignment horizontal="center" vertical="top" wrapText="1"/>
    </xf>
    <xf numFmtId="0" fontId="8" fillId="0" borderId="2" xfId="0" applyFont="1" applyFill="1" applyBorder="1" applyAlignment="1">
      <alignment horizontal="center" vertical="top" wrapText="1"/>
    </xf>
    <xf numFmtId="0" fontId="8" fillId="0" borderId="8" xfId="0" applyFont="1" applyBorder="1" applyAlignment="1">
      <alignment horizontal="left" vertical="top" wrapText="1"/>
    </xf>
    <xf numFmtId="0" fontId="37" fillId="0" borderId="2" xfId="0" applyFont="1" applyBorder="1" applyAlignment="1">
      <alignment horizontal="center" vertical="top" wrapText="1"/>
    </xf>
    <xf numFmtId="0" fontId="10" fillId="0" borderId="0"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2" xfId="0" applyFont="1" applyBorder="1" applyAlignment="1">
      <alignment horizontal="center" vertical="top" wrapText="1"/>
    </xf>
    <xf numFmtId="167" fontId="8" fillId="0" borderId="2" xfId="0" applyNumberFormat="1" applyFont="1" applyBorder="1" applyAlignment="1">
      <alignment horizontal="center" vertical="top" wrapText="1"/>
    </xf>
    <xf numFmtId="0" fontId="12" fillId="2" borderId="2" xfId="0" applyFont="1" applyFill="1" applyBorder="1" applyAlignment="1">
      <alignment horizontal="center" vertical="top" wrapText="1"/>
    </xf>
    <xf numFmtId="0" fontId="24" fillId="0" borderId="2" xfId="0" applyFont="1" applyFill="1" applyBorder="1" applyAlignment="1">
      <alignment horizontal="left" vertical="top" wrapText="1"/>
    </xf>
    <xf numFmtId="0" fontId="8" fillId="0" borderId="11" xfId="0" applyFont="1" applyBorder="1" applyAlignment="1">
      <alignment horizontal="center" vertical="top" wrapText="1"/>
    </xf>
    <xf numFmtId="0" fontId="8" fillId="0" borderId="2" xfId="0" applyFont="1" applyBorder="1" applyAlignment="1">
      <alignment horizontal="center" vertical="top" wrapText="1"/>
    </xf>
    <xf numFmtId="0" fontId="8" fillId="0" borderId="2" xfId="0" applyFont="1" applyFill="1" applyBorder="1" applyAlignment="1">
      <alignment horizontal="center" vertical="top" wrapText="1"/>
    </xf>
    <xf numFmtId="166" fontId="8" fillId="0" borderId="2" xfId="0" applyNumberFormat="1" applyFont="1" applyFill="1" applyBorder="1" applyAlignment="1">
      <alignment horizontal="center" vertical="top" wrapText="1"/>
    </xf>
    <xf numFmtId="0" fontId="9" fillId="0" borderId="0" xfId="0" applyFont="1"/>
    <xf numFmtId="0" fontId="8" fillId="0" borderId="2" xfId="0" applyFont="1" applyFill="1" applyBorder="1" applyAlignment="1">
      <alignment horizontal="center" vertical="top" wrapText="1"/>
    </xf>
    <xf numFmtId="0" fontId="8" fillId="0" borderId="2" xfId="0" applyFont="1" applyBorder="1" applyAlignment="1">
      <alignment horizontal="center" vertical="top" wrapText="1"/>
    </xf>
    <xf numFmtId="167" fontId="10" fillId="0" borderId="2" xfId="0" applyNumberFormat="1" applyFont="1" applyBorder="1" applyAlignment="1">
      <alignment horizontal="center" vertical="center" wrapText="1"/>
    </xf>
    <xf numFmtId="0" fontId="8" fillId="0" borderId="12" xfId="0" applyFont="1" applyBorder="1" applyAlignment="1">
      <alignment horizontal="center" vertical="top"/>
    </xf>
    <xf numFmtId="166" fontId="8" fillId="0" borderId="12" xfId="0" applyNumberFormat="1" applyFont="1" applyBorder="1" applyAlignment="1">
      <alignment horizontal="center" vertical="top" wrapText="1"/>
    </xf>
    <xf numFmtId="165" fontId="8" fillId="0" borderId="12" xfId="0" applyNumberFormat="1" applyFont="1" applyBorder="1" applyAlignment="1">
      <alignment horizontal="center" vertical="top" wrapText="1"/>
    </xf>
    <xf numFmtId="49" fontId="8" fillId="0" borderId="12" xfId="0" applyNumberFormat="1" applyFont="1" applyBorder="1" applyAlignment="1">
      <alignment horizontal="left" vertical="top" wrapText="1"/>
    </xf>
    <xf numFmtId="49" fontId="8" fillId="0" borderId="12" xfId="0" applyNumberFormat="1" applyFont="1" applyBorder="1" applyAlignment="1">
      <alignment horizontal="center" vertical="top"/>
    </xf>
    <xf numFmtId="49" fontId="8" fillId="0" borderId="12" xfId="0" applyNumberFormat="1" applyFont="1" applyBorder="1" applyAlignment="1">
      <alignment horizontal="center" vertical="top" wrapText="1"/>
    </xf>
    <xf numFmtId="166" fontId="30" fillId="0" borderId="12" xfId="0" applyNumberFormat="1" applyFont="1" applyBorder="1" applyAlignment="1">
      <alignment horizontal="center" vertical="top"/>
    </xf>
    <xf numFmtId="166" fontId="30" fillId="0" borderId="12" xfId="0" applyNumberFormat="1" applyFont="1" applyBorder="1" applyAlignment="1">
      <alignment horizontal="center" vertical="top" wrapText="1"/>
    </xf>
    <xf numFmtId="1" fontId="8" fillId="0" borderId="12" xfId="0" applyNumberFormat="1" applyFont="1" applyBorder="1" applyAlignment="1">
      <alignment horizontal="center" vertical="top" wrapText="1"/>
    </xf>
    <xf numFmtId="0" fontId="8" fillId="0" borderId="11" xfId="0" applyFont="1" applyBorder="1" applyAlignment="1">
      <alignment horizontal="center" vertical="top"/>
    </xf>
    <xf numFmtId="165" fontId="8" fillId="0" borderId="11" xfId="0" applyNumberFormat="1" applyFont="1" applyBorder="1" applyAlignment="1">
      <alignment horizontal="center" vertical="top" wrapText="1"/>
    </xf>
    <xf numFmtId="0" fontId="30" fillId="0" borderId="11" xfId="0" applyFont="1" applyBorder="1" applyAlignment="1">
      <alignment horizontal="center" vertical="top"/>
    </xf>
    <xf numFmtId="0" fontId="30" fillId="0" borderId="11" xfId="0" applyFont="1" applyBorder="1" applyAlignment="1">
      <alignment horizontal="center" vertical="top" wrapText="1"/>
    </xf>
    <xf numFmtId="0" fontId="10" fillId="0" borderId="2" xfId="0" applyFont="1" applyFill="1" applyBorder="1" applyAlignment="1">
      <alignment horizontal="left" vertical="center"/>
    </xf>
    <xf numFmtId="0" fontId="8" fillId="0" borderId="2" xfId="0" applyFont="1" applyFill="1" applyBorder="1" applyAlignment="1">
      <alignment horizontal="center" vertical="top" wrapText="1" readingOrder="1"/>
    </xf>
    <xf numFmtId="0" fontId="8" fillId="0" borderId="2" xfId="0" applyFont="1" applyFill="1" applyBorder="1" applyAlignment="1">
      <alignment horizontal="left" vertical="top" wrapText="1" readingOrder="1"/>
    </xf>
    <xf numFmtId="168" fontId="8" fillId="0" borderId="2" xfId="0" applyNumberFormat="1" applyFont="1" applyFill="1" applyBorder="1" applyAlignment="1">
      <alignment horizontal="center" vertical="top" wrapText="1" readingOrder="1"/>
    </xf>
    <xf numFmtId="0" fontId="8" fillId="0" borderId="2" xfId="0" applyFont="1" applyBorder="1" applyAlignment="1">
      <alignment horizontal="center" vertical="top" wrapText="1" readingOrder="1"/>
    </xf>
    <xf numFmtId="0" fontId="8" fillId="0" borderId="2" xfId="0" applyFont="1" applyBorder="1" applyAlignment="1">
      <alignment horizontal="left" vertical="top" wrapText="1" readingOrder="1"/>
    </xf>
    <xf numFmtId="0" fontId="8" fillId="0" borderId="6" xfId="0" applyFont="1" applyFill="1" applyBorder="1" applyAlignment="1">
      <alignment horizontal="center" vertical="top" wrapText="1" readingOrder="1"/>
    </xf>
    <xf numFmtId="168" fontId="8" fillId="0" borderId="6" xfId="0" applyNumberFormat="1" applyFont="1" applyFill="1" applyBorder="1" applyAlignment="1">
      <alignment horizontal="center" vertical="top" wrapText="1" readingOrder="1"/>
    </xf>
    <xf numFmtId="1" fontId="8" fillId="0" borderId="5" xfId="0" applyNumberFormat="1" applyFont="1" applyFill="1" applyBorder="1" applyAlignment="1">
      <alignment horizontal="center" vertical="top" wrapText="1" readingOrder="1"/>
    </xf>
    <xf numFmtId="0" fontId="8" fillId="0" borderId="5" xfId="2" applyFont="1" applyFill="1" applyBorder="1" applyAlignment="1">
      <alignment horizontal="center" vertical="top" wrapText="1"/>
    </xf>
    <xf numFmtId="0" fontId="8" fillId="0" borderId="2" xfId="2" applyFont="1" applyFill="1" applyBorder="1" applyAlignment="1">
      <alignment horizontal="left" vertical="top" wrapText="1"/>
    </xf>
    <xf numFmtId="168" fontId="8" fillId="0" borderId="2" xfId="2" applyNumberFormat="1" applyFont="1" applyFill="1" applyBorder="1" applyAlignment="1">
      <alignment horizontal="center" vertical="top" wrapText="1"/>
    </xf>
    <xf numFmtId="0" fontId="12" fillId="0" borderId="2" xfId="2" applyFont="1" applyFill="1" applyBorder="1" applyAlignment="1">
      <alignment horizontal="left" vertical="top" wrapText="1"/>
    </xf>
    <xf numFmtId="0" fontId="43" fillId="0" borderId="2" xfId="0" applyFont="1" applyFill="1" applyBorder="1" applyAlignment="1">
      <alignment horizontal="center" vertical="top" wrapText="1"/>
    </xf>
    <xf numFmtId="0" fontId="8" fillId="2" borderId="40" xfId="2" applyFont="1" applyFill="1" applyBorder="1" applyAlignment="1">
      <alignment vertical="top" wrapText="1"/>
    </xf>
    <xf numFmtId="0" fontId="43" fillId="0" borderId="6" xfId="0" applyFont="1" applyFill="1" applyBorder="1" applyAlignment="1">
      <alignment horizontal="center" vertical="top" wrapText="1"/>
    </xf>
    <xf numFmtId="0" fontId="44" fillId="0" borderId="2" xfId="0" applyFont="1" applyFill="1" applyBorder="1" applyAlignment="1">
      <alignment horizontal="center" vertical="top" wrapText="1"/>
    </xf>
    <xf numFmtId="2" fontId="8" fillId="0" borderId="2" xfId="2" applyNumberFormat="1" applyFont="1" applyFill="1" applyBorder="1" applyAlignment="1" applyProtection="1">
      <alignment horizontal="center" vertical="top" wrapText="1"/>
      <protection locked="0"/>
    </xf>
    <xf numFmtId="2" fontId="8" fillId="0" borderId="2" xfId="1" applyNumberFormat="1" applyFont="1" applyFill="1" applyBorder="1" applyAlignment="1" applyProtection="1">
      <alignment horizontal="center" vertical="top" wrapText="1"/>
      <protection locked="0"/>
    </xf>
    <xf numFmtId="0" fontId="8" fillId="0" borderId="5" xfId="2" applyFont="1" applyFill="1" applyBorder="1" applyAlignment="1">
      <alignment horizontal="center" vertical="center" wrapText="1"/>
    </xf>
    <xf numFmtId="168" fontId="8" fillId="0" borderId="2" xfId="2" applyNumberFormat="1" applyFont="1" applyFill="1" applyBorder="1" applyAlignment="1">
      <alignment horizontal="center" vertical="center" wrapText="1"/>
    </xf>
    <xf numFmtId="0" fontId="8" fillId="0" borderId="7" xfId="2" applyFont="1" applyFill="1" applyBorder="1" applyAlignment="1">
      <alignment vertical="top" wrapText="1"/>
    </xf>
    <xf numFmtId="0" fontId="29" fillId="0" borderId="5" xfId="2" applyFont="1" applyFill="1" applyBorder="1" applyAlignment="1">
      <alignment horizontal="center" vertical="center" wrapText="1"/>
    </xf>
    <xf numFmtId="0" fontId="12" fillId="0" borderId="2" xfId="2" applyFont="1" applyFill="1" applyBorder="1" applyAlignment="1">
      <alignment horizontal="left" vertical="center" wrapText="1"/>
    </xf>
    <xf numFmtId="0" fontId="43" fillId="0" borderId="6" xfId="0" applyFont="1" applyFill="1" applyBorder="1" applyAlignment="1">
      <alignment horizontal="center" vertical="center" wrapText="1"/>
    </xf>
    <xf numFmtId="0" fontId="29" fillId="0" borderId="2"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29" fillId="0" borderId="2" xfId="6" applyFont="1" applyFill="1" applyBorder="1" applyAlignment="1">
      <alignment horizontal="center" vertical="top" wrapText="1"/>
    </xf>
    <xf numFmtId="0" fontId="29" fillId="0" borderId="2" xfId="2" applyFont="1" applyFill="1" applyBorder="1" applyAlignment="1">
      <alignment horizontal="center" vertical="top" wrapText="1"/>
    </xf>
    <xf numFmtId="0" fontId="8" fillId="0" borderId="8" xfId="2" applyFont="1" applyFill="1" applyBorder="1" applyAlignment="1">
      <alignment horizontal="left" vertical="top" wrapText="1"/>
    </xf>
    <xf numFmtId="168" fontId="8" fillId="0" borderId="8" xfId="2" applyNumberFormat="1" applyFont="1" applyFill="1" applyBorder="1" applyAlignment="1">
      <alignment horizontal="center" vertical="top" wrapText="1"/>
    </xf>
    <xf numFmtId="2" fontId="8" fillId="0" borderId="8" xfId="2" applyNumberFormat="1" applyFont="1" applyFill="1" applyBorder="1" applyAlignment="1" applyProtection="1">
      <alignment horizontal="center" vertical="top" wrapText="1"/>
      <protection locked="0"/>
    </xf>
    <xf numFmtId="0" fontId="12" fillId="0" borderId="8" xfId="2" applyFont="1" applyFill="1" applyBorder="1" applyAlignment="1">
      <alignment horizontal="left" vertical="center" wrapText="1"/>
    </xf>
    <xf numFmtId="0" fontId="8" fillId="0" borderId="2" xfId="2" applyFont="1" applyFill="1" applyBorder="1" applyAlignment="1" applyProtection="1">
      <alignment horizontal="center" vertical="top" wrapText="1"/>
      <protection locked="0"/>
    </xf>
    <xf numFmtId="0" fontId="8" fillId="0" borderId="6" xfId="2" applyFont="1" applyFill="1" applyBorder="1" applyAlignment="1">
      <alignment horizontal="left" vertical="top" wrapText="1"/>
    </xf>
    <xf numFmtId="168" fontId="8" fillId="0" borderId="6" xfId="2" applyNumberFormat="1" applyFont="1" applyFill="1" applyBorder="1" applyAlignment="1">
      <alignment horizontal="center" vertical="top" wrapText="1"/>
    </xf>
    <xf numFmtId="2" fontId="8" fillId="0" borderId="6" xfId="1" applyNumberFormat="1" applyFont="1" applyFill="1" applyBorder="1" applyAlignment="1" applyProtection="1">
      <alignment horizontal="center" vertical="top" wrapText="1"/>
      <protection locked="0"/>
    </xf>
    <xf numFmtId="0" fontId="8" fillId="0" borderId="6" xfId="2" applyFont="1" applyFill="1" applyBorder="1" applyAlignment="1">
      <alignment vertical="top" wrapText="1"/>
    </xf>
    <xf numFmtId="0" fontId="8" fillId="0" borderId="7" xfId="2" applyFont="1" applyFill="1" applyBorder="1" applyAlignment="1">
      <alignment horizontal="center" vertical="center" wrapText="1"/>
    </xf>
    <xf numFmtId="0" fontId="8" fillId="0" borderId="8" xfId="2" applyFont="1" applyFill="1" applyBorder="1" applyAlignment="1">
      <alignment horizontal="center" vertical="center" wrapText="1"/>
    </xf>
    <xf numFmtId="0" fontId="12" fillId="0" borderId="8" xfId="2" applyFont="1" applyFill="1" applyBorder="1" applyAlignment="1">
      <alignment horizontal="left" vertical="top" wrapText="1"/>
    </xf>
    <xf numFmtId="3" fontId="8" fillId="0" borderId="2" xfId="2" applyNumberFormat="1" applyFont="1" applyFill="1" applyBorder="1" applyAlignment="1">
      <alignment horizontal="center" vertical="top" wrapText="1"/>
    </xf>
    <xf numFmtId="3" fontId="8" fillId="0" borderId="2" xfId="2" applyNumberFormat="1" applyFont="1" applyFill="1" applyBorder="1" applyAlignment="1">
      <alignment horizontal="center" vertical="center" wrapText="1"/>
    </xf>
    <xf numFmtId="168" fontId="29" fillId="0" borderId="2" xfId="0" applyNumberFormat="1" applyFont="1" applyFill="1" applyBorder="1" applyAlignment="1">
      <alignment vertical="top"/>
    </xf>
    <xf numFmtId="0" fontId="29" fillId="0" borderId="2" xfId="0" applyFont="1" applyFill="1" applyBorder="1" applyAlignment="1">
      <alignment vertical="top"/>
    </xf>
    <xf numFmtId="0" fontId="12" fillId="0" borderId="2" xfId="0" applyFont="1" applyFill="1" applyBorder="1" applyAlignment="1">
      <alignment horizontal="left" vertical="center"/>
    </xf>
    <xf numFmtId="1" fontId="4" fillId="0" borderId="0" xfId="0" applyNumberFormat="1" applyFont="1" applyFill="1" applyAlignment="1">
      <alignment horizontal="left" vertical="top" wrapText="1"/>
    </xf>
    <xf numFmtId="0" fontId="17" fillId="0" borderId="2" xfId="0" applyFont="1" applyFill="1" applyBorder="1" applyAlignment="1">
      <alignment horizontal="center" vertical="top"/>
    </xf>
    <xf numFmtId="166" fontId="8" fillId="0" borderId="2" xfId="0" applyNumberFormat="1" applyFont="1" applyFill="1" applyBorder="1" applyAlignment="1">
      <alignment horizontal="center" vertical="top" wrapText="1"/>
    </xf>
    <xf numFmtId="0" fontId="8" fillId="0" borderId="2" xfId="0" applyFont="1" applyFill="1" applyBorder="1" applyAlignment="1">
      <alignment horizontal="center" vertical="top" wrapText="1"/>
    </xf>
    <xf numFmtId="0" fontId="8" fillId="2" borderId="2" xfId="0" applyFont="1" applyFill="1" applyBorder="1" applyAlignment="1">
      <alignment vertical="top" wrapText="1"/>
    </xf>
    <xf numFmtId="0" fontId="8" fillId="0" borderId="2" xfId="0" applyFont="1" applyFill="1" applyBorder="1" applyAlignment="1">
      <alignment horizontal="center" vertical="top" wrapText="1"/>
    </xf>
    <xf numFmtId="0" fontId="8" fillId="0" borderId="0" xfId="0" applyFont="1" applyFill="1" applyBorder="1" applyAlignment="1">
      <alignment horizontal="left" vertical="top" wrapText="1"/>
    </xf>
    <xf numFmtId="164" fontId="8" fillId="0" borderId="0" xfId="0" applyNumberFormat="1" applyFont="1" applyFill="1" applyBorder="1" applyAlignment="1">
      <alignment horizontal="center" vertical="top" wrapText="1"/>
    </xf>
    <xf numFmtId="0" fontId="4" fillId="0" borderId="0" xfId="0" applyFont="1" applyFill="1" applyBorder="1" applyAlignment="1">
      <alignment horizontal="left" vertical="top" wrapText="1"/>
    </xf>
    <xf numFmtId="166" fontId="45" fillId="0" borderId="0" xfId="0" applyNumberFormat="1"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166" fontId="8" fillId="0" borderId="2" xfId="0" applyNumberFormat="1" applyFont="1" applyFill="1" applyBorder="1" applyAlignment="1">
      <alignment horizontal="center" vertical="top" wrapText="1"/>
    </xf>
    <xf numFmtId="0" fontId="8" fillId="0" borderId="2" xfId="0" applyFont="1" applyFill="1" applyBorder="1" applyAlignment="1">
      <alignment horizontal="center" vertical="top" wrapText="1"/>
    </xf>
    <xf numFmtId="0" fontId="37" fillId="0" borderId="2" xfId="0" applyFont="1" applyBorder="1" applyAlignment="1">
      <alignment horizontal="center" vertical="top" wrapText="1"/>
    </xf>
    <xf numFmtId="0" fontId="14" fillId="0" borderId="6" xfId="0" applyFont="1" applyFill="1" applyBorder="1" applyAlignment="1">
      <alignment horizontal="center" vertical="top" wrapText="1"/>
    </xf>
    <xf numFmtId="0" fontId="8" fillId="0" borderId="8" xfId="0" applyFont="1" applyBorder="1" applyAlignment="1">
      <alignment horizontal="center" vertical="top" wrapText="1"/>
    </xf>
    <xf numFmtId="0" fontId="9" fillId="0" borderId="2" xfId="0" applyFont="1" applyBorder="1" applyAlignment="1">
      <alignment horizontal="center" vertical="top" wrapText="1"/>
    </xf>
    <xf numFmtId="0" fontId="9" fillId="0" borderId="2" xfId="0" applyFont="1" applyBorder="1" applyAlignment="1">
      <alignment horizontal="left" vertical="top" wrapText="1"/>
    </xf>
    <xf numFmtId="0" fontId="14" fillId="0" borderId="12" xfId="0" applyFont="1" applyBorder="1" applyAlignment="1">
      <alignment horizontal="center" vertical="top" wrapText="1"/>
    </xf>
    <xf numFmtId="166" fontId="14" fillId="0" borderId="12" xfId="0" applyNumberFormat="1" applyFont="1" applyBorder="1" applyAlignment="1">
      <alignment horizontal="center" vertical="top" wrapText="1"/>
    </xf>
    <xf numFmtId="0" fontId="14" fillId="0" borderId="13" xfId="0" applyFont="1" applyBorder="1" applyAlignment="1">
      <alignment horizontal="center" vertical="top" wrapText="1"/>
    </xf>
    <xf numFmtId="0" fontId="8" fillId="0" borderId="2" xfId="0" applyFont="1" applyBorder="1" applyAlignment="1">
      <alignment horizontal="center" vertical="top" wrapText="1"/>
    </xf>
    <xf numFmtId="0" fontId="37" fillId="0" borderId="2" xfId="0" applyFont="1" applyBorder="1" applyAlignment="1">
      <alignment horizontal="center" vertical="top" wrapText="1"/>
    </xf>
    <xf numFmtId="0" fontId="8" fillId="0" borderId="2" xfId="0" applyFont="1" applyFill="1" applyBorder="1" applyAlignment="1">
      <alignment horizontal="center" vertical="top" wrapText="1"/>
    </xf>
    <xf numFmtId="0" fontId="10" fillId="4" borderId="12" xfId="0" applyFont="1" applyFill="1" applyBorder="1" applyAlignment="1">
      <alignment horizontal="justify" vertical="top" wrapText="1"/>
    </xf>
    <xf numFmtId="0" fontId="10" fillId="4" borderId="12" xfId="0" applyFont="1" applyFill="1" applyBorder="1" applyAlignment="1">
      <alignment horizontal="center" vertical="top" wrapText="1"/>
    </xf>
    <xf numFmtId="165" fontId="10" fillId="4" borderId="12" xfId="0" applyNumberFormat="1" applyFont="1" applyFill="1" applyBorder="1" applyAlignment="1">
      <alignment horizontal="center" vertical="top" wrapText="1"/>
    </xf>
    <xf numFmtId="0" fontId="10" fillId="4" borderId="12" xfId="0" applyFont="1" applyFill="1" applyBorder="1" applyAlignment="1">
      <alignment horizontal="center" vertical="top"/>
    </xf>
    <xf numFmtId="0" fontId="8" fillId="0" borderId="2" xfId="0" applyFont="1" applyFill="1" applyBorder="1" applyAlignment="1">
      <alignment horizontal="center" vertical="top" wrapText="1"/>
    </xf>
    <xf numFmtId="0" fontId="14" fillId="0" borderId="0" xfId="0" applyFont="1" applyFill="1" applyAlignment="1">
      <alignment vertical="top" wrapText="1"/>
    </xf>
    <xf numFmtId="0" fontId="37" fillId="0" borderId="5" xfId="0" applyFont="1" applyBorder="1" applyAlignment="1">
      <alignment horizontal="center" vertical="top"/>
    </xf>
    <xf numFmtId="0" fontId="14" fillId="0" borderId="0" xfId="0" applyFont="1" applyFill="1" applyAlignment="1">
      <alignment horizontal="left" vertical="top" wrapText="1"/>
    </xf>
    <xf numFmtId="0" fontId="14" fillId="0" borderId="0" xfId="0" applyFont="1" applyAlignment="1">
      <alignment vertical="top" wrapText="1"/>
    </xf>
    <xf numFmtId="166" fontId="14" fillId="4" borderId="2" xfId="0" applyNumberFormat="1" applyFont="1" applyFill="1" applyBorder="1" applyAlignment="1">
      <alignment horizontal="center" vertical="top"/>
    </xf>
    <xf numFmtId="0" fontId="8" fillId="0" borderId="8" xfId="0" applyFont="1" applyFill="1" applyBorder="1" applyAlignment="1">
      <alignment horizontal="center" vertical="top" wrapText="1"/>
    </xf>
    <xf numFmtId="166" fontId="8" fillId="0" borderId="2" xfId="0" applyNumberFormat="1" applyFont="1" applyFill="1" applyBorder="1" applyAlignment="1">
      <alignment horizontal="center" vertical="top" wrapText="1"/>
    </xf>
    <xf numFmtId="0" fontId="8" fillId="0" borderId="2" xfId="0" applyFont="1" applyFill="1" applyBorder="1" applyAlignment="1">
      <alignment horizontal="center" vertical="top" wrapText="1"/>
    </xf>
    <xf numFmtId="166" fontId="8" fillId="0" borderId="2" xfId="0" applyNumberFormat="1" applyFont="1" applyFill="1" applyBorder="1" applyAlignment="1">
      <alignment horizontal="center" vertical="top" wrapText="1"/>
    </xf>
    <xf numFmtId="0" fontId="8" fillId="0" borderId="2" xfId="0" applyFont="1" applyFill="1" applyBorder="1" applyAlignment="1">
      <alignment horizontal="center" vertical="top" wrapText="1"/>
    </xf>
    <xf numFmtId="166" fontId="3" fillId="0" borderId="2" xfId="0" applyNumberFormat="1" applyFont="1" applyFill="1" applyBorder="1" applyAlignment="1">
      <alignment horizontal="center" vertical="top" wrapText="1"/>
    </xf>
    <xf numFmtId="0" fontId="8" fillId="0" borderId="2" xfId="0" applyFont="1" applyBorder="1" applyAlignment="1">
      <alignment horizontal="center" vertical="top" wrapText="1"/>
    </xf>
    <xf numFmtId="49" fontId="9" fillId="0" borderId="10" xfId="0" applyNumberFormat="1" applyFont="1" applyBorder="1" applyAlignment="1">
      <alignment horizontal="center" vertical="top" wrapText="1"/>
    </xf>
    <xf numFmtId="166" fontId="8" fillId="0" borderId="2" xfId="0" applyNumberFormat="1"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6" xfId="0" applyFont="1" applyFill="1" applyBorder="1" applyAlignment="1">
      <alignment horizontal="center" vertical="top" wrapText="1"/>
    </xf>
    <xf numFmtId="0" fontId="12" fillId="0" borderId="5" xfId="0" applyFont="1" applyFill="1" applyBorder="1" applyAlignment="1">
      <alignment horizontal="left" vertical="top" wrapText="1"/>
    </xf>
    <xf numFmtId="0" fontId="14" fillId="2" borderId="9" xfId="0" applyFont="1" applyFill="1" applyBorder="1" applyAlignment="1">
      <alignment horizontal="left" vertical="top" wrapText="1"/>
    </xf>
    <xf numFmtId="0" fontId="9" fillId="0" borderId="41" xfId="0" applyFont="1" applyBorder="1" applyAlignment="1">
      <alignment horizontal="center" vertical="top" wrapText="1"/>
    </xf>
    <xf numFmtId="0" fontId="9" fillId="0" borderId="42" xfId="0" applyFont="1" applyBorder="1" applyAlignment="1">
      <alignment horizontal="center" vertical="top" wrapText="1"/>
    </xf>
    <xf numFmtId="0" fontId="8" fillId="0" borderId="33" xfId="0" applyFont="1" applyFill="1" applyBorder="1" applyAlignment="1">
      <alignment horizontal="center" vertical="top" wrapText="1"/>
    </xf>
    <xf numFmtId="0" fontId="8" fillId="0" borderId="2" xfId="0" applyFont="1" applyBorder="1" applyAlignment="1">
      <alignment horizontal="center" vertical="top" wrapText="1"/>
    </xf>
    <xf numFmtId="0" fontId="37" fillId="0" borderId="2" xfId="0" applyFont="1" applyBorder="1" applyAlignment="1">
      <alignment horizontal="center" vertical="top" wrapText="1"/>
    </xf>
    <xf numFmtId="166" fontId="8" fillId="0" borderId="2" xfId="0" applyNumberFormat="1" applyFont="1" applyFill="1" applyBorder="1" applyAlignment="1">
      <alignment horizontal="center" vertical="top" wrapText="1"/>
    </xf>
    <xf numFmtId="0" fontId="8" fillId="0" borderId="2" xfId="0" applyFont="1" applyFill="1" applyBorder="1" applyAlignment="1">
      <alignment horizontal="center" vertical="top" wrapText="1"/>
    </xf>
    <xf numFmtId="0" fontId="37" fillId="0" borderId="2" xfId="0" applyFont="1" applyFill="1" applyBorder="1" applyAlignment="1">
      <alignment horizontal="center" vertical="top" wrapText="1"/>
    </xf>
    <xf numFmtId="166" fontId="37" fillId="3" borderId="2" xfId="0" applyNumberFormat="1" applyFont="1" applyFill="1" applyBorder="1" applyAlignment="1">
      <alignment horizontal="center" vertical="top"/>
    </xf>
    <xf numFmtId="0" fontId="37" fillId="0" borderId="2" xfId="0" applyFont="1" applyFill="1" applyBorder="1" applyAlignment="1">
      <alignment horizontal="left" vertical="top" wrapText="1"/>
    </xf>
    <xf numFmtId="0" fontId="46" fillId="0" borderId="2" xfId="0" applyFont="1" applyFill="1" applyBorder="1" applyAlignment="1">
      <alignment vertical="top" wrapText="1"/>
    </xf>
    <xf numFmtId="0" fontId="37" fillId="0" borderId="2" xfId="0" applyFont="1" applyFill="1" applyBorder="1" applyAlignment="1">
      <alignment vertical="top" wrapText="1"/>
    </xf>
    <xf numFmtId="166" fontId="37" fillId="0" borderId="2" xfId="0" applyNumberFormat="1" applyFont="1" applyFill="1" applyBorder="1" applyAlignment="1">
      <alignment horizontal="center" vertical="top" wrapText="1"/>
    </xf>
    <xf numFmtId="0" fontId="46" fillId="0" borderId="2" xfId="0" applyFont="1" applyFill="1" applyBorder="1" applyAlignment="1">
      <alignment horizontal="center" vertical="top" wrapText="1"/>
    </xf>
    <xf numFmtId="166" fontId="8" fillId="0" borderId="2" xfId="0" applyNumberFormat="1" applyFont="1" applyFill="1" applyBorder="1" applyAlignment="1">
      <alignment vertical="top" wrapText="1"/>
    </xf>
    <xf numFmtId="0" fontId="37" fillId="5" borderId="2" xfId="0" applyFont="1" applyFill="1" applyBorder="1" applyAlignment="1">
      <alignment horizontal="center" vertical="top"/>
    </xf>
    <xf numFmtId="0" fontId="37" fillId="7" borderId="2" xfId="0" applyFont="1" applyFill="1" applyBorder="1" applyAlignment="1">
      <alignment horizontal="center" vertical="top"/>
    </xf>
    <xf numFmtId="0" fontId="17" fillId="5" borderId="2" xfId="0" applyFont="1" applyFill="1" applyBorder="1" applyAlignment="1">
      <alignment horizontal="center" vertical="top"/>
    </xf>
    <xf numFmtId="0" fontId="37" fillId="5" borderId="3" xfId="0" applyFont="1" applyFill="1" applyBorder="1" applyAlignment="1">
      <alignment horizontal="center" vertical="top"/>
    </xf>
    <xf numFmtId="0" fontId="8" fillId="0" borderId="2" xfId="0" applyFont="1" applyBorder="1" applyAlignment="1">
      <alignment horizontal="center" vertical="top" wrapText="1"/>
    </xf>
    <xf numFmtId="0" fontId="37" fillId="5" borderId="2"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Border="1" applyAlignment="1">
      <alignment horizontal="center" vertical="top" wrapText="1" readingOrder="1"/>
    </xf>
    <xf numFmtId="0" fontId="8" fillId="0" borderId="2" xfId="0" applyFont="1" applyFill="1" applyBorder="1" applyAlignment="1">
      <alignment horizontal="center" vertical="top" wrapText="1"/>
    </xf>
    <xf numFmtId="168" fontId="8" fillId="0" borderId="6" xfId="0" applyNumberFormat="1" applyFont="1" applyFill="1" applyBorder="1" applyAlignment="1">
      <alignment horizontal="center" vertical="top" wrapText="1"/>
    </xf>
    <xf numFmtId="49" fontId="8" fillId="0" borderId="32" xfId="0" applyNumberFormat="1" applyFont="1" applyFill="1" applyBorder="1" applyAlignment="1">
      <alignment horizontal="center" vertical="top" wrapText="1"/>
    </xf>
    <xf numFmtId="0" fontId="8" fillId="0" borderId="26" xfId="0" applyFont="1" applyFill="1" applyBorder="1" applyAlignment="1">
      <alignment horizontal="left" vertical="top" wrapText="1"/>
    </xf>
    <xf numFmtId="0" fontId="14" fillId="0" borderId="6" xfId="0" applyFont="1" applyFill="1" applyBorder="1" applyAlignment="1">
      <alignment horizontal="center" vertical="top" wrapText="1"/>
    </xf>
    <xf numFmtId="0" fontId="8" fillId="0" borderId="7" xfId="2" applyFont="1" applyFill="1" applyBorder="1" applyAlignment="1">
      <alignment horizontal="center" vertical="top" wrapText="1"/>
    </xf>
    <xf numFmtId="0" fontId="8" fillId="0" borderId="8" xfId="2" applyFont="1" applyFill="1" applyBorder="1" applyAlignment="1">
      <alignment horizontal="center" vertical="top" wrapText="1"/>
    </xf>
    <xf numFmtId="0" fontId="8" fillId="0" borderId="2" xfId="2" applyFont="1" applyFill="1" applyBorder="1" applyAlignment="1">
      <alignment horizontal="center" vertical="top" wrapText="1"/>
    </xf>
    <xf numFmtId="0" fontId="8" fillId="0" borderId="6" xfId="2"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32" xfId="2" applyFont="1" applyFill="1" applyBorder="1" applyAlignment="1">
      <alignment horizontal="center" vertical="top" wrapText="1"/>
    </xf>
    <xf numFmtId="0" fontId="8" fillId="0" borderId="10" xfId="2" applyFont="1" applyFill="1" applyBorder="1" applyAlignment="1">
      <alignment horizontal="center" vertical="top" wrapText="1"/>
    </xf>
    <xf numFmtId="0" fontId="8" fillId="0" borderId="2" xfId="0" applyFont="1" applyFill="1" applyBorder="1" applyAlignment="1">
      <alignment horizontal="center" vertical="top" wrapText="1"/>
    </xf>
    <xf numFmtId="0" fontId="14" fillId="0" borderId="6" xfId="0" applyFont="1" applyFill="1" applyBorder="1" applyAlignment="1">
      <alignment horizontal="left" vertical="top" wrapText="1"/>
    </xf>
    <xf numFmtId="0" fontId="47" fillId="0" borderId="0" xfId="0" applyFont="1" applyFill="1" applyAlignment="1">
      <alignment horizontal="left" vertical="top" wrapText="1"/>
    </xf>
    <xf numFmtId="0" fontId="8" fillId="0" borderId="6" xfId="0" applyFont="1" applyFill="1" applyBorder="1" applyAlignment="1" applyProtection="1">
      <alignment horizontal="left" vertical="top" wrapText="1"/>
      <protection locked="0"/>
    </xf>
    <xf numFmtId="0" fontId="8" fillId="4" borderId="12" xfId="0" applyFont="1" applyFill="1" applyBorder="1" applyAlignment="1">
      <alignment horizontal="left" vertical="top" wrapText="1"/>
    </xf>
    <xf numFmtId="0" fontId="14" fillId="0" borderId="2" xfId="0" applyFont="1" applyFill="1" applyBorder="1" applyAlignment="1">
      <alignment horizontal="center" vertical="center" wrapText="1"/>
    </xf>
    <xf numFmtId="167" fontId="14" fillId="0" borderId="2" xfId="0" applyNumberFormat="1" applyFont="1" applyFill="1" applyBorder="1" applyAlignment="1">
      <alignment horizontal="center" vertical="top" wrapText="1"/>
    </xf>
    <xf numFmtId="167" fontId="14" fillId="0" borderId="2" xfId="0" applyNumberFormat="1" applyFont="1" applyBorder="1" applyAlignment="1">
      <alignment horizontal="left" vertical="center" wrapText="1"/>
    </xf>
    <xf numFmtId="166" fontId="8" fillId="2" borderId="2" xfId="0" applyNumberFormat="1" applyFont="1" applyFill="1" applyBorder="1" applyAlignment="1">
      <alignment horizontal="center" vertical="top"/>
    </xf>
    <xf numFmtId="166" fontId="8" fillId="2" borderId="2" xfId="0" applyNumberFormat="1" applyFont="1" applyFill="1" applyBorder="1" applyAlignment="1">
      <alignment horizontal="center" vertical="top" wrapText="1"/>
    </xf>
    <xf numFmtId="166" fontId="8" fillId="2" borderId="2" xfId="0" applyNumberFormat="1" applyFont="1" applyFill="1" applyBorder="1" applyAlignment="1">
      <alignment horizontal="center" wrapText="1"/>
    </xf>
    <xf numFmtId="0" fontId="48" fillId="2" borderId="2" xfId="0" applyFont="1" applyFill="1" applyBorder="1" applyAlignment="1">
      <alignment horizontal="center" vertical="top"/>
    </xf>
    <xf numFmtId="0" fontId="48" fillId="2" borderId="2" xfId="0" applyFont="1" applyFill="1" applyBorder="1"/>
    <xf numFmtId="0" fontId="14" fillId="2" borderId="2" xfId="0" applyFont="1" applyFill="1" applyBorder="1" applyAlignment="1">
      <alignment horizontal="center" vertical="center" wrapText="1"/>
    </xf>
    <xf numFmtId="167" fontId="14" fillId="2" borderId="2" xfId="0" applyNumberFormat="1" applyFont="1" applyFill="1" applyBorder="1" applyAlignment="1">
      <alignment horizontal="center" vertical="top" wrapText="1"/>
    </xf>
    <xf numFmtId="167" fontId="14" fillId="2" borderId="2" xfId="0" applyNumberFormat="1" applyFont="1" applyFill="1" applyBorder="1" applyAlignment="1">
      <alignment horizontal="left" vertical="center" wrapText="1"/>
    </xf>
    <xf numFmtId="3" fontId="14" fillId="2" borderId="2" xfId="0" applyNumberFormat="1" applyFont="1" applyFill="1" applyBorder="1" applyAlignment="1">
      <alignment horizontal="center" vertical="top" wrapText="1"/>
    </xf>
    <xf numFmtId="167" fontId="49" fillId="0" borderId="2" xfId="0" applyNumberFormat="1" applyFont="1" applyFill="1" applyBorder="1" applyAlignment="1">
      <alignment horizontal="left" vertical="center" wrapText="1"/>
    </xf>
    <xf numFmtId="3" fontId="14" fillId="0" borderId="2" xfId="0" applyNumberFormat="1" applyFont="1" applyFill="1" applyBorder="1" applyAlignment="1">
      <alignment horizontal="center" vertical="top" wrapText="1"/>
    </xf>
    <xf numFmtId="3" fontId="14" fillId="0" borderId="2" xfId="0" applyNumberFormat="1" applyFont="1" applyBorder="1" applyAlignment="1">
      <alignment horizontal="center" vertical="top" wrapText="1"/>
    </xf>
    <xf numFmtId="167" fontId="14" fillId="0" borderId="2" xfId="0" applyNumberFormat="1" applyFont="1" applyFill="1" applyBorder="1" applyAlignment="1">
      <alignment horizontal="left" vertical="center" wrapText="1"/>
    </xf>
    <xf numFmtId="167" fontId="8" fillId="0" borderId="2" xfId="5" applyNumberFormat="1" applyFont="1" applyFill="1" applyBorder="1" applyAlignment="1">
      <alignment horizontal="center" vertical="top"/>
    </xf>
    <xf numFmtId="1" fontId="8" fillId="2" borderId="2" xfId="0" applyNumberFormat="1" applyFont="1" applyFill="1" applyBorder="1" applyAlignment="1">
      <alignment horizontal="center" vertical="top" wrapText="1"/>
    </xf>
    <xf numFmtId="0" fontId="14" fillId="0" borderId="6" xfId="0" applyFont="1" applyBorder="1" applyAlignment="1">
      <alignment horizontal="center" vertical="top"/>
    </xf>
    <xf numFmtId="167" fontId="14" fillId="0" borderId="6" xfId="0" applyNumberFormat="1" applyFont="1" applyFill="1" applyBorder="1" applyAlignment="1">
      <alignment horizontal="center" vertical="top" wrapText="1"/>
    </xf>
    <xf numFmtId="167" fontId="14" fillId="0" borderId="6" xfId="0" applyNumberFormat="1" applyFont="1" applyBorder="1" applyAlignment="1">
      <alignment horizontal="left" vertical="center" wrapText="1"/>
    </xf>
    <xf numFmtId="3" fontId="14" fillId="0" borderId="6" xfId="0" applyNumberFormat="1" applyFont="1" applyBorder="1" applyAlignment="1">
      <alignment horizontal="center" vertical="top" wrapText="1"/>
    </xf>
    <xf numFmtId="167" fontId="10" fillId="0" borderId="2" xfId="0" applyNumberFormat="1" applyFont="1" applyBorder="1" applyAlignment="1">
      <alignment horizontal="center" vertical="top"/>
    </xf>
    <xf numFmtId="166" fontId="8" fillId="0" borderId="2" xfId="0" applyNumberFormat="1" applyFont="1" applyFill="1" applyBorder="1" applyAlignment="1">
      <alignment horizontal="center" vertical="top" wrapText="1"/>
    </xf>
    <xf numFmtId="0" fontId="8" fillId="0" borderId="2" xfId="0" applyFont="1" applyFill="1" applyBorder="1" applyAlignment="1">
      <alignment horizontal="center" vertical="top" wrapText="1"/>
    </xf>
    <xf numFmtId="0" fontId="20" fillId="0" borderId="2" xfId="0" applyFont="1" applyFill="1" applyBorder="1" applyAlignment="1">
      <alignment horizontal="center" vertical="top" wrapText="1"/>
    </xf>
    <xf numFmtId="0" fontId="8" fillId="0" borderId="2" xfId="0" applyFont="1" applyBorder="1" applyAlignment="1">
      <alignment horizontal="center" vertical="top" wrapText="1"/>
    </xf>
    <xf numFmtId="0" fontId="8" fillId="0" borderId="2" xfId="0" applyFont="1" applyBorder="1" applyAlignment="1">
      <alignment horizontal="center" vertical="top" wrapText="1"/>
    </xf>
    <xf numFmtId="0" fontId="8" fillId="0" borderId="2" xfId="0" applyFont="1" applyFill="1" applyBorder="1" applyAlignment="1">
      <alignment horizontal="center" vertical="top" wrapText="1"/>
    </xf>
    <xf numFmtId="0" fontId="14" fillId="0" borderId="12" xfId="0" applyFont="1" applyFill="1" applyBorder="1" applyAlignment="1">
      <alignment horizontal="left" vertical="top" wrapText="1"/>
    </xf>
    <xf numFmtId="0" fontId="8" fillId="0" borderId="2" xfId="0" applyFont="1" applyBorder="1" applyAlignment="1">
      <alignment horizontal="center" vertical="top" wrapText="1"/>
    </xf>
    <xf numFmtId="0" fontId="12" fillId="0" borderId="6" xfId="0" applyFont="1" applyBorder="1" applyAlignment="1">
      <alignment horizontal="center" vertical="top" wrapText="1"/>
    </xf>
    <xf numFmtId="0" fontId="8" fillId="0" borderId="2" xfId="0" applyFont="1" applyFill="1" applyBorder="1" applyAlignment="1">
      <alignment horizontal="center" vertical="top" wrapText="1"/>
    </xf>
    <xf numFmtId="0" fontId="8" fillId="0" borderId="6" xfId="0" applyFont="1" applyBorder="1" applyAlignment="1">
      <alignment horizontal="left" vertical="top" wrapText="1"/>
    </xf>
    <xf numFmtId="166" fontId="8" fillId="0" borderId="2" xfId="0" applyNumberFormat="1" applyFont="1" applyFill="1" applyBorder="1" applyAlignment="1">
      <alignment horizontal="center" vertical="top" wrapText="1"/>
    </xf>
    <xf numFmtId="166" fontId="3" fillId="0" borderId="0" xfId="0" applyNumberFormat="1" applyFont="1" applyFill="1" applyAlignment="1">
      <alignment horizontal="left" vertical="top" wrapText="1"/>
    </xf>
    <xf numFmtId="0" fontId="8" fillId="0" borderId="2" xfId="0" applyFont="1" applyBorder="1" applyAlignment="1">
      <alignment horizontal="left" vertical="center" wrapText="1"/>
    </xf>
    <xf numFmtId="0" fontId="50" fillId="0" borderId="0" xfId="5" applyFont="1" applyBorder="1" applyAlignment="1">
      <alignment horizontal="left" vertical="top" wrapText="1"/>
    </xf>
    <xf numFmtId="3" fontId="8" fillId="0" borderId="2" xfId="0" applyNumberFormat="1" applyFont="1" applyBorder="1" applyAlignment="1">
      <alignment horizontal="center" vertical="top" wrapText="1"/>
    </xf>
    <xf numFmtId="2" fontId="29" fillId="0" borderId="2" xfId="0" applyNumberFormat="1" applyFont="1" applyBorder="1" applyAlignment="1">
      <alignment horizontal="center" vertical="top"/>
    </xf>
    <xf numFmtId="166" fontId="4" fillId="0" borderId="0" xfId="0" applyNumberFormat="1" applyFont="1" applyFill="1" applyAlignment="1">
      <alignment horizontal="left" vertical="top" wrapText="1"/>
    </xf>
    <xf numFmtId="0" fontId="8" fillId="0" borderId="7" xfId="0" applyFont="1" applyFill="1" applyBorder="1" applyAlignment="1">
      <alignment horizontal="center" vertical="top" wrapText="1"/>
    </xf>
    <xf numFmtId="166" fontId="8" fillId="0" borderId="2" xfId="0" applyNumberFormat="1"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2" xfId="0" applyFont="1" applyFill="1" applyBorder="1" applyAlignment="1">
      <alignment horizontal="center" vertical="top" wrapText="1"/>
    </xf>
    <xf numFmtId="49" fontId="8" fillId="0" borderId="2" xfId="0" applyNumberFormat="1" applyFont="1" applyFill="1" applyBorder="1" applyAlignment="1">
      <alignment horizontal="left" vertical="top" wrapText="1"/>
    </xf>
    <xf numFmtId="49" fontId="8" fillId="0" borderId="8" xfId="0" applyNumberFormat="1" applyFont="1" applyFill="1" applyBorder="1" applyAlignment="1">
      <alignment horizontal="center" vertical="top" wrapText="1"/>
    </xf>
    <xf numFmtId="0" fontId="8" fillId="0" borderId="31" xfId="0" applyFont="1" applyFill="1" applyBorder="1" applyAlignment="1">
      <alignment horizontal="center" vertical="top" wrapText="1"/>
    </xf>
    <xf numFmtId="49" fontId="8" fillId="0" borderId="43" xfId="0" applyNumberFormat="1" applyFont="1" applyFill="1" applyBorder="1" applyAlignment="1">
      <alignment horizontal="center" vertical="top" wrapText="1"/>
    </xf>
    <xf numFmtId="168" fontId="8" fillId="0" borderId="16" xfId="0" applyNumberFormat="1" applyFont="1" applyFill="1" applyBorder="1" applyAlignment="1">
      <alignment horizontal="center" vertical="top" wrapText="1"/>
    </xf>
    <xf numFmtId="0" fontId="8" fillId="0" borderId="40" xfId="0" applyFont="1" applyFill="1" applyBorder="1" applyAlignment="1">
      <alignment horizontal="center" vertical="top" wrapText="1"/>
    </xf>
    <xf numFmtId="0" fontId="8" fillId="0" borderId="44" xfId="0" applyFont="1" applyFill="1" applyBorder="1" applyAlignment="1">
      <alignment horizontal="center" vertical="top" wrapText="1"/>
    </xf>
    <xf numFmtId="166" fontId="3" fillId="0" borderId="0" xfId="0" applyNumberFormat="1" applyFont="1" applyFill="1" applyBorder="1" applyAlignment="1">
      <alignment horizontal="center" vertical="top" wrapText="1"/>
    </xf>
    <xf numFmtId="0" fontId="8" fillId="0" borderId="2" xfId="0" applyFont="1" applyBorder="1" applyAlignment="1">
      <alignment horizontal="center" vertical="top" wrapText="1"/>
    </xf>
    <xf numFmtId="170" fontId="37" fillId="0" borderId="2" xfId="0" applyNumberFormat="1" applyFont="1" applyFill="1" applyBorder="1" applyAlignment="1">
      <alignment horizontal="center" vertical="top"/>
    </xf>
    <xf numFmtId="170" fontId="29" fillId="4" borderId="2" xfId="0" applyNumberFormat="1" applyFont="1" applyFill="1" applyBorder="1" applyAlignment="1">
      <alignment horizontal="center" vertical="top"/>
    </xf>
    <xf numFmtId="170" fontId="8" fillId="0" borderId="2" xfId="0" applyNumberFormat="1" applyFont="1" applyBorder="1" applyAlignment="1">
      <alignment horizontal="center" vertical="top"/>
    </xf>
    <xf numFmtId="0" fontId="8" fillId="0" borderId="2" xfId="2" applyFont="1" applyFill="1" applyBorder="1" applyAlignment="1">
      <alignment horizontal="center" vertical="top" wrapText="1"/>
    </xf>
    <xf numFmtId="0" fontId="8" fillId="0" borderId="32" xfId="2" applyFont="1" applyFill="1" applyBorder="1" applyAlignment="1">
      <alignment horizontal="center" vertical="top" wrapText="1"/>
    </xf>
    <xf numFmtId="0" fontId="8" fillId="0" borderId="33" xfId="2"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10" fillId="0" borderId="5" xfId="0" applyFont="1" applyFill="1" applyBorder="1" applyAlignment="1">
      <alignment horizontal="center" vertical="top" wrapText="1"/>
    </xf>
    <xf numFmtId="0" fontId="8" fillId="0" borderId="10" xfId="2" applyFont="1" applyFill="1" applyBorder="1" applyAlignment="1">
      <alignment horizontal="center" vertical="top" wrapText="1"/>
    </xf>
    <xf numFmtId="0" fontId="8" fillId="0" borderId="32" xfId="0" applyFont="1" applyFill="1" applyBorder="1" applyAlignment="1">
      <alignment horizontal="center" vertical="top" wrapText="1"/>
    </xf>
    <xf numFmtId="0" fontId="8" fillId="0" borderId="33" xfId="0" applyFont="1" applyFill="1" applyBorder="1" applyAlignment="1">
      <alignment horizontal="center" vertical="top" wrapText="1"/>
    </xf>
    <xf numFmtId="0" fontId="8" fillId="0" borderId="10" xfId="0" applyFont="1" applyFill="1" applyBorder="1" applyAlignment="1">
      <alignment horizontal="center" vertical="top" wrapText="1"/>
    </xf>
    <xf numFmtId="0" fontId="14" fillId="0" borderId="6"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6" xfId="2" applyFont="1" applyFill="1" applyBorder="1" applyAlignment="1">
      <alignment horizontal="center" vertical="top" wrapText="1"/>
    </xf>
    <xf numFmtId="0" fontId="14" fillId="0" borderId="7" xfId="2" applyFont="1" applyFill="1" applyBorder="1" applyAlignment="1">
      <alignment horizontal="center" vertical="top" wrapText="1"/>
    </xf>
    <xf numFmtId="0" fontId="8" fillId="0" borderId="7" xfId="2" applyFont="1" applyFill="1" applyBorder="1" applyAlignment="1">
      <alignment horizontal="center" vertical="top" wrapText="1"/>
    </xf>
    <xf numFmtId="0" fontId="8" fillId="0" borderId="8" xfId="2" applyFont="1" applyFill="1" applyBorder="1" applyAlignment="1">
      <alignment horizontal="center" vertical="top" wrapText="1"/>
    </xf>
    <xf numFmtId="0" fontId="8" fillId="0" borderId="6" xfId="2" applyFont="1" applyFill="1" applyBorder="1" applyAlignment="1">
      <alignment horizontal="center" vertical="top" wrapText="1"/>
    </xf>
    <xf numFmtId="0" fontId="8" fillId="0" borderId="6" xfId="0" applyFont="1" applyBorder="1" applyAlignment="1">
      <alignment horizontal="center" vertical="top" wrapText="1"/>
    </xf>
    <xf numFmtId="0" fontId="8" fillId="0" borderId="7" xfId="0" applyFont="1" applyBorder="1" applyAlignment="1">
      <alignment horizontal="center" vertical="top" wrapText="1"/>
    </xf>
    <xf numFmtId="0" fontId="8" fillId="0" borderId="8" xfId="0" applyFont="1" applyBorder="1" applyAlignment="1">
      <alignment horizontal="center" vertical="top" wrapText="1"/>
    </xf>
    <xf numFmtId="0" fontId="10" fillId="0" borderId="28" xfId="0" applyFont="1" applyFill="1" applyBorder="1" applyAlignment="1">
      <alignment horizontal="center" vertical="top" wrapText="1"/>
    </xf>
    <xf numFmtId="0" fontId="10" fillId="0" borderId="29" xfId="0" applyFont="1" applyFill="1" applyBorder="1" applyAlignment="1">
      <alignment horizontal="center" vertical="top" wrapText="1"/>
    </xf>
    <xf numFmtId="0" fontId="10" fillId="0" borderId="30" xfId="0" applyFont="1" applyFill="1" applyBorder="1" applyAlignment="1">
      <alignment horizontal="center" vertical="top" wrapText="1"/>
    </xf>
    <xf numFmtId="0" fontId="8" fillId="0" borderId="11" xfId="0" applyFont="1" applyBorder="1" applyAlignment="1">
      <alignment horizontal="center" vertical="top" wrapText="1"/>
    </xf>
    <xf numFmtId="0" fontId="8" fillId="0" borderId="13" xfId="0" applyFont="1" applyBorder="1" applyAlignment="1">
      <alignment horizontal="center" vertical="top" wrapText="1"/>
    </xf>
    <xf numFmtId="0" fontId="8" fillId="0" borderId="16" xfId="0" applyFont="1" applyBorder="1" applyAlignment="1">
      <alignment horizontal="center" vertical="top" wrapText="1"/>
    </xf>
    <xf numFmtId="0" fontId="8" fillId="0" borderId="3"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2" xfId="0" applyFont="1" applyBorder="1" applyAlignment="1">
      <alignment horizontal="center" vertical="top" wrapText="1"/>
    </xf>
    <xf numFmtId="0" fontId="19" fillId="0" borderId="2" xfId="0" applyFont="1" applyBorder="1" applyAlignment="1">
      <alignment horizontal="center" vertical="top"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9" xfId="0" applyFont="1" applyFill="1" applyBorder="1" applyAlignment="1">
      <alignment horizontal="center" vertical="top" wrapText="1"/>
    </xf>
    <xf numFmtId="0" fontId="10" fillId="0" borderId="18" xfId="0" applyFont="1" applyFill="1" applyBorder="1" applyAlignment="1">
      <alignment horizontal="center" vertical="top" wrapText="1"/>
    </xf>
    <xf numFmtId="0" fontId="10" fillId="0" borderId="19" xfId="0" applyFont="1" applyFill="1" applyBorder="1" applyAlignment="1">
      <alignment horizontal="center" vertical="top" wrapText="1"/>
    </xf>
    <xf numFmtId="0" fontId="10" fillId="0" borderId="20" xfId="0" applyFont="1" applyFill="1" applyBorder="1" applyAlignment="1">
      <alignment horizontal="center" vertical="top" wrapText="1"/>
    </xf>
    <xf numFmtId="49" fontId="9" fillId="0" borderId="32" xfId="0" applyNumberFormat="1" applyFont="1" applyBorder="1" applyAlignment="1">
      <alignment horizontal="center" vertical="top" wrapText="1"/>
    </xf>
    <xf numFmtId="49" fontId="9" fillId="0" borderId="33" xfId="0" applyNumberFormat="1" applyFont="1" applyBorder="1" applyAlignment="1">
      <alignment horizontal="center" vertical="top" wrapText="1"/>
    </xf>
    <xf numFmtId="49" fontId="9" fillId="0" borderId="10" xfId="0" applyNumberFormat="1" applyFont="1" applyBorder="1" applyAlignment="1">
      <alignment horizontal="center" vertical="top" wrapText="1"/>
    </xf>
    <xf numFmtId="0" fontId="8" fillId="0" borderId="34" xfId="0" applyFont="1" applyBorder="1" applyAlignment="1">
      <alignment horizontal="center" vertical="top" wrapText="1"/>
    </xf>
    <xf numFmtId="0" fontId="8" fillId="0" borderId="35" xfId="0" applyFont="1" applyBorder="1" applyAlignment="1">
      <alignment horizontal="center" vertical="top" wrapText="1"/>
    </xf>
    <xf numFmtId="0" fontId="8" fillId="0" borderId="36" xfId="0" applyFont="1" applyBorder="1" applyAlignment="1">
      <alignment horizontal="center" vertical="top" wrapText="1"/>
    </xf>
    <xf numFmtId="0" fontId="8" fillId="0" borderId="37" xfId="0" applyFont="1" applyBorder="1" applyAlignment="1">
      <alignment horizontal="center" vertical="top" wrapText="1"/>
    </xf>
    <xf numFmtId="0" fontId="8" fillId="0" borderId="38" xfId="0" applyFont="1" applyBorder="1" applyAlignment="1">
      <alignment horizontal="center" vertical="top" wrapText="1"/>
    </xf>
    <xf numFmtId="0" fontId="8" fillId="0" borderId="39" xfId="0" applyFont="1" applyBorder="1" applyAlignment="1">
      <alignment horizontal="center" vertical="top" wrapText="1"/>
    </xf>
    <xf numFmtId="0" fontId="37" fillId="2" borderId="6" xfId="0" applyFont="1" applyFill="1" applyBorder="1" applyAlignment="1">
      <alignment horizontal="center" vertical="top" wrapText="1"/>
    </xf>
    <xf numFmtId="0" fontId="37" fillId="2" borderId="7" xfId="0" applyFont="1" applyFill="1" applyBorder="1" applyAlignment="1">
      <alignment horizontal="center" vertical="top" wrapText="1"/>
    </xf>
    <xf numFmtId="0" fontId="37" fillId="2" borderId="8" xfId="0" applyFont="1" applyFill="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9" fillId="0" borderId="8" xfId="0" applyFont="1" applyBorder="1" applyAlignment="1">
      <alignment horizontal="center" vertical="top" wrapText="1"/>
    </xf>
    <xf numFmtId="166" fontId="8" fillId="0" borderId="6" xfId="0" applyNumberFormat="1" applyFont="1" applyFill="1" applyBorder="1" applyAlignment="1">
      <alignment horizontal="center" vertical="top" wrapText="1"/>
    </xf>
    <xf numFmtId="166" fontId="8" fillId="0" borderId="7" xfId="0" applyNumberFormat="1" applyFont="1" applyFill="1" applyBorder="1" applyAlignment="1">
      <alignment horizontal="center" vertical="top" wrapText="1"/>
    </xf>
    <xf numFmtId="166" fontId="8" fillId="0" borderId="8" xfId="0" applyNumberFormat="1" applyFont="1" applyFill="1" applyBorder="1" applyAlignment="1">
      <alignment horizontal="center" vertical="top" wrapText="1"/>
    </xf>
    <xf numFmtId="0" fontId="10" fillId="5" borderId="3" xfId="0" applyFont="1" applyFill="1" applyBorder="1" applyAlignment="1">
      <alignment horizontal="center" vertical="top" wrapText="1"/>
    </xf>
    <xf numFmtId="0" fontId="10" fillId="5" borderId="4" xfId="0" applyFont="1" applyFill="1" applyBorder="1" applyAlignment="1">
      <alignment horizontal="center" vertical="top" wrapText="1"/>
    </xf>
    <xf numFmtId="0" fontId="10" fillId="5" borderId="5" xfId="0" applyFont="1" applyFill="1" applyBorder="1" applyAlignment="1">
      <alignment horizontal="center" vertical="top" wrapText="1"/>
    </xf>
    <xf numFmtId="0" fontId="12" fillId="0" borderId="6" xfId="0" applyFont="1" applyBorder="1" applyAlignment="1">
      <alignment horizontal="center" vertical="top" wrapText="1"/>
    </xf>
    <xf numFmtId="0" fontId="12" fillId="0" borderId="8" xfId="0" applyFont="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0" fillId="0" borderId="31" xfId="0" applyFont="1" applyFill="1" applyBorder="1" applyAlignment="1">
      <alignment horizontal="center" vertical="top" wrapText="1"/>
    </xf>
    <xf numFmtId="0" fontId="10" fillId="0" borderId="21" xfId="0" applyFont="1" applyFill="1" applyBorder="1" applyAlignment="1">
      <alignment horizontal="center" vertical="top" wrapText="1"/>
    </xf>
    <xf numFmtId="0" fontId="10" fillId="0" borderId="9" xfId="0"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8" fillId="4" borderId="13" xfId="0" applyFont="1" applyFill="1" applyBorder="1" applyAlignment="1">
      <alignment horizontal="center" vertical="top" wrapText="1"/>
    </xf>
    <xf numFmtId="0" fontId="8" fillId="4" borderId="16" xfId="0" applyFont="1" applyFill="1" applyBorder="1" applyAlignment="1">
      <alignment horizontal="center" vertical="top" wrapText="1"/>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37" fillId="0" borderId="2" xfId="0" applyFont="1" applyBorder="1" applyAlignment="1">
      <alignment horizontal="center" vertical="top" wrapText="1"/>
    </xf>
    <xf numFmtId="0" fontId="8" fillId="0" borderId="7" xfId="0" applyFont="1" applyBorder="1" applyAlignment="1">
      <alignment horizontal="center" vertical="top" wrapText="1" readingOrder="1"/>
    </xf>
    <xf numFmtId="164" fontId="4" fillId="0" borderId="2" xfId="0" applyNumberFormat="1" applyFont="1" applyFill="1" applyBorder="1" applyAlignment="1">
      <alignment horizontal="center" vertical="center" wrapText="1"/>
    </xf>
    <xf numFmtId="0" fontId="10" fillId="0" borderId="0" xfId="0" applyFont="1" applyFill="1" applyBorder="1" applyAlignment="1">
      <alignment horizontal="center" vertical="top" wrapText="1"/>
    </xf>
    <xf numFmtId="0" fontId="4" fillId="0" borderId="2" xfId="0" applyFont="1" applyFill="1" applyBorder="1" applyAlignment="1">
      <alignment horizontal="center" vertical="center" wrapText="1"/>
    </xf>
    <xf numFmtId="166" fontId="8" fillId="0" borderId="2" xfId="0" applyNumberFormat="1"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cellXfs>
  <cellStyles count="7">
    <cellStyle name="Excel Built-in Normal" xfId="2"/>
    <cellStyle name="Excel Built-in Normal 1" xfId="6"/>
    <cellStyle name="TableStyleLight1" xfId="5"/>
    <cellStyle name="Звичайний" xfId="0" builtinId="0"/>
    <cellStyle name="Обычный 2" xfId="3"/>
    <cellStyle name="Обычный 3" xfId="1"/>
    <cellStyle name="Обычный 4" xfId="4"/>
  </cellStyles>
  <dxfs count="1">
    <dxf>
      <font>
        <b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628"/>
  <sheetViews>
    <sheetView tabSelected="1" topLeftCell="A540" zoomScale="90" zoomScaleNormal="90" zoomScaleSheetLayoutView="90" zoomScalePageLayoutView="80" workbookViewId="0">
      <selection activeCell="O543" sqref="O543"/>
    </sheetView>
  </sheetViews>
  <sheetFormatPr defaultRowHeight="15" x14ac:dyDescent="0.25"/>
  <cols>
    <col min="1" max="1" width="21.7109375" style="7" customWidth="1"/>
    <col min="2" max="2" width="7.140625" style="6" customWidth="1"/>
    <col min="3" max="3" width="29.140625" style="7" customWidth="1"/>
    <col min="4" max="4" width="10.42578125" style="2" customWidth="1"/>
    <col min="5" max="5" width="16.85546875" style="2" customWidth="1"/>
    <col min="6" max="6" width="13.85546875" style="8" customWidth="1"/>
    <col min="7" max="7" width="13" style="8" customWidth="1"/>
    <col min="8" max="8" width="12.5703125" style="8" customWidth="1"/>
    <col min="9" max="9" width="14.7109375" style="8" customWidth="1"/>
    <col min="10" max="10" width="12.140625" style="8" customWidth="1"/>
    <col min="11" max="11" width="12.42578125" style="8" customWidth="1"/>
    <col min="12" max="12" width="17" style="7" customWidth="1"/>
    <col min="13" max="13" width="12.85546875" style="2" customWidth="1"/>
    <col min="14" max="14" width="29.42578125" style="7" customWidth="1"/>
    <col min="15" max="15" width="14" style="1" bestFit="1" customWidth="1"/>
    <col min="16" max="16" width="10" style="1" bestFit="1" customWidth="1"/>
    <col min="17" max="17" width="10.140625" style="1" bestFit="1" customWidth="1"/>
    <col min="18" max="18" width="11.85546875" style="1" customWidth="1"/>
    <col min="19" max="19" width="12" style="1" customWidth="1"/>
    <col min="20" max="20" width="13.140625" style="1" customWidth="1"/>
    <col min="21" max="16384" width="9.140625" style="1"/>
  </cols>
  <sheetData>
    <row r="2" spans="1:17" ht="15.75" x14ac:dyDescent="0.25">
      <c r="A2" s="629" t="s">
        <v>705</v>
      </c>
      <c r="B2" s="629"/>
      <c r="C2" s="629"/>
      <c r="D2" s="629"/>
      <c r="E2" s="629"/>
      <c r="F2" s="629"/>
      <c r="G2" s="629"/>
      <c r="H2" s="629"/>
      <c r="I2" s="629"/>
      <c r="J2" s="629"/>
      <c r="K2" s="629"/>
      <c r="L2" s="629"/>
      <c r="M2" s="629"/>
      <c r="N2" s="13"/>
      <c r="O2" s="10"/>
      <c r="P2" s="10"/>
      <c r="Q2" s="10"/>
    </row>
    <row r="3" spans="1:17" ht="15.75" x14ac:dyDescent="0.25">
      <c r="A3" s="332"/>
      <c r="B3" s="332"/>
      <c r="C3" s="332"/>
      <c r="D3" s="332"/>
      <c r="E3" s="332"/>
      <c r="F3" s="332"/>
      <c r="G3" s="332"/>
      <c r="H3" s="332"/>
      <c r="I3" s="332"/>
      <c r="J3" s="332"/>
      <c r="K3" s="332"/>
      <c r="L3" s="332"/>
      <c r="M3" s="332"/>
      <c r="N3" s="13"/>
      <c r="O3" s="10"/>
      <c r="P3" s="10"/>
      <c r="Q3" s="10"/>
    </row>
    <row r="4" spans="1:17" ht="15" customHeight="1" x14ac:dyDescent="0.25">
      <c r="A4" s="630" t="s">
        <v>13</v>
      </c>
      <c r="B4" s="630" t="s">
        <v>0</v>
      </c>
      <c r="C4" s="630" t="s">
        <v>1</v>
      </c>
      <c r="D4" s="630" t="s">
        <v>2</v>
      </c>
      <c r="E4" s="630" t="s">
        <v>3</v>
      </c>
      <c r="F4" s="628" t="s">
        <v>22</v>
      </c>
      <c r="G4" s="628"/>
      <c r="H4" s="628"/>
      <c r="I4" s="628"/>
      <c r="J4" s="628"/>
      <c r="K4" s="628"/>
      <c r="L4" s="630" t="s">
        <v>4</v>
      </c>
      <c r="M4" s="630"/>
    </row>
    <row r="5" spans="1:17" x14ac:dyDescent="0.25">
      <c r="A5" s="630"/>
      <c r="B5" s="630"/>
      <c r="C5" s="630"/>
      <c r="D5" s="630"/>
      <c r="E5" s="630"/>
      <c r="F5" s="628" t="s">
        <v>5</v>
      </c>
      <c r="G5" s="628" t="s">
        <v>6</v>
      </c>
      <c r="H5" s="628"/>
      <c r="I5" s="628"/>
      <c r="J5" s="628"/>
      <c r="K5" s="628"/>
      <c r="L5" s="630"/>
      <c r="M5" s="630"/>
    </row>
    <row r="6" spans="1:17" x14ac:dyDescent="0.25">
      <c r="A6" s="630"/>
      <c r="B6" s="630"/>
      <c r="C6" s="630"/>
      <c r="D6" s="630"/>
      <c r="E6" s="630"/>
      <c r="F6" s="628"/>
      <c r="G6" s="628" t="s">
        <v>14</v>
      </c>
      <c r="H6" s="628" t="s">
        <v>7</v>
      </c>
      <c r="I6" s="628"/>
      <c r="J6" s="628" t="s">
        <v>8</v>
      </c>
      <c r="K6" s="628" t="s">
        <v>9</v>
      </c>
      <c r="L6" s="630" t="s">
        <v>10</v>
      </c>
      <c r="M6" s="630" t="s">
        <v>11</v>
      </c>
    </row>
    <row r="7" spans="1:17" ht="64.5" customHeight="1" x14ac:dyDescent="0.25">
      <c r="A7" s="630"/>
      <c r="B7" s="630"/>
      <c r="C7" s="630"/>
      <c r="D7" s="630"/>
      <c r="E7" s="630"/>
      <c r="F7" s="628"/>
      <c r="G7" s="628"/>
      <c r="H7" s="308" t="s">
        <v>12</v>
      </c>
      <c r="I7" s="14" t="s">
        <v>20</v>
      </c>
      <c r="J7" s="628"/>
      <c r="K7" s="628"/>
      <c r="L7" s="630"/>
      <c r="M7" s="630"/>
    </row>
    <row r="8" spans="1:17" s="2" customFormat="1" x14ac:dyDescent="0.25">
      <c r="A8" s="11">
        <v>1</v>
      </c>
      <c r="B8" s="11">
        <v>2</v>
      </c>
      <c r="C8" s="11">
        <v>3</v>
      </c>
      <c r="D8" s="11">
        <v>4</v>
      </c>
      <c r="E8" s="11">
        <v>5</v>
      </c>
      <c r="F8" s="9">
        <v>6</v>
      </c>
      <c r="G8" s="9">
        <v>7</v>
      </c>
      <c r="H8" s="9">
        <v>8</v>
      </c>
      <c r="I8" s="9">
        <v>9</v>
      </c>
      <c r="J8" s="9">
        <v>10</v>
      </c>
      <c r="K8" s="9">
        <v>11</v>
      </c>
      <c r="L8" s="9">
        <v>12</v>
      </c>
      <c r="M8" s="9">
        <v>13</v>
      </c>
      <c r="N8" s="7"/>
    </row>
    <row r="9" spans="1:17" ht="15" customHeight="1" x14ac:dyDescent="0.25">
      <c r="A9" s="554" t="s">
        <v>15</v>
      </c>
      <c r="B9" s="555"/>
      <c r="C9" s="555"/>
      <c r="D9" s="555"/>
      <c r="E9" s="555"/>
      <c r="F9" s="555"/>
      <c r="G9" s="555"/>
      <c r="H9" s="555"/>
      <c r="I9" s="555"/>
      <c r="J9" s="555"/>
      <c r="K9" s="555"/>
      <c r="L9" s="555"/>
      <c r="M9" s="556"/>
    </row>
    <row r="10" spans="1:17" ht="17.25" customHeight="1" x14ac:dyDescent="0.25">
      <c r="A10" s="554" t="s">
        <v>16</v>
      </c>
      <c r="B10" s="555"/>
      <c r="C10" s="555"/>
      <c r="D10" s="555"/>
      <c r="E10" s="555"/>
      <c r="F10" s="555"/>
      <c r="G10" s="555"/>
      <c r="H10" s="555"/>
      <c r="I10" s="555"/>
      <c r="J10" s="555"/>
      <c r="K10" s="555"/>
      <c r="L10" s="555"/>
      <c r="M10" s="556"/>
    </row>
    <row r="11" spans="1:17" ht="197.25" customHeight="1" x14ac:dyDescent="0.25">
      <c r="A11" s="16" t="s">
        <v>1029</v>
      </c>
      <c r="B11" s="16" t="s">
        <v>90</v>
      </c>
      <c r="C11" s="23" t="s">
        <v>1024</v>
      </c>
      <c r="D11" s="16" t="s">
        <v>1025</v>
      </c>
      <c r="E11" s="443" t="s">
        <v>1015</v>
      </c>
      <c r="F11" s="440">
        <f>SUM(G11:J11)</f>
        <v>60</v>
      </c>
      <c r="G11" s="18"/>
      <c r="H11" s="18"/>
      <c r="I11" s="18"/>
      <c r="J11" s="440">
        <v>60</v>
      </c>
      <c r="K11" s="18"/>
      <c r="L11" s="604" t="s">
        <v>18</v>
      </c>
      <c r="M11" s="607">
        <v>2700</v>
      </c>
    </row>
    <row r="12" spans="1:17" ht="133.5" customHeight="1" x14ac:dyDescent="0.25">
      <c r="A12" s="580" t="s">
        <v>17</v>
      </c>
      <c r="B12" s="15"/>
      <c r="C12" s="24" t="s">
        <v>1008</v>
      </c>
      <c r="D12" s="441">
        <v>2020</v>
      </c>
      <c r="E12" s="441" t="s">
        <v>19</v>
      </c>
      <c r="F12" s="24"/>
      <c r="G12" s="24"/>
      <c r="H12" s="24"/>
      <c r="I12" s="24"/>
      <c r="J12" s="24"/>
      <c r="K12" s="24"/>
      <c r="L12" s="605"/>
      <c r="M12" s="608"/>
    </row>
    <row r="13" spans="1:17" ht="47.25" x14ac:dyDescent="0.25">
      <c r="A13" s="581"/>
      <c r="B13" s="441">
        <v>1</v>
      </c>
      <c r="C13" s="24" t="s">
        <v>1028</v>
      </c>
      <c r="D13" s="441" t="s">
        <v>1011</v>
      </c>
      <c r="E13" s="441" t="s">
        <v>1015</v>
      </c>
      <c r="F13" s="442">
        <f>J13</f>
        <v>5800</v>
      </c>
      <c r="G13" s="24"/>
      <c r="H13" s="24"/>
      <c r="I13" s="24"/>
      <c r="J13" s="442">
        <v>5800</v>
      </c>
      <c r="K13" s="24"/>
      <c r="L13" s="605"/>
      <c r="M13" s="608"/>
    </row>
    <row r="14" spans="1:17" ht="47.25" x14ac:dyDescent="0.25">
      <c r="A14" s="581"/>
      <c r="B14" s="441">
        <v>2</v>
      </c>
      <c r="C14" s="24" t="s">
        <v>1007</v>
      </c>
      <c r="D14" s="441" t="s">
        <v>1012</v>
      </c>
      <c r="E14" s="443" t="s">
        <v>1015</v>
      </c>
      <c r="F14" s="442">
        <f t="shared" ref="F14:F16" si="0">J14</f>
        <v>6661</v>
      </c>
      <c r="G14" s="24"/>
      <c r="H14" s="24"/>
      <c r="I14" s="24"/>
      <c r="J14" s="442">
        <v>6661</v>
      </c>
      <c r="K14" s="24"/>
      <c r="L14" s="605"/>
      <c r="M14" s="608"/>
    </row>
    <row r="15" spans="1:17" ht="47.25" x14ac:dyDescent="0.25">
      <c r="A15" s="581"/>
      <c r="B15" s="443">
        <v>3</v>
      </c>
      <c r="C15" s="24" t="s">
        <v>1009</v>
      </c>
      <c r="D15" s="443" t="s">
        <v>1013</v>
      </c>
      <c r="E15" s="443" t="s">
        <v>1015</v>
      </c>
      <c r="F15" s="442">
        <f t="shared" si="0"/>
        <v>3750</v>
      </c>
      <c r="G15" s="24"/>
      <c r="H15" s="24"/>
      <c r="I15" s="24"/>
      <c r="J15" s="528">
        <v>3750</v>
      </c>
      <c r="K15" s="24"/>
      <c r="L15" s="605"/>
      <c r="M15" s="608"/>
    </row>
    <row r="16" spans="1:17" ht="47.25" x14ac:dyDescent="0.25">
      <c r="A16" s="581"/>
      <c r="B16" s="443">
        <v>4</v>
      </c>
      <c r="C16" s="24" t="s">
        <v>1010</v>
      </c>
      <c r="D16" s="443" t="s">
        <v>1014</v>
      </c>
      <c r="E16" s="443" t="s">
        <v>1015</v>
      </c>
      <c r="F16" s="442">
        <f t="shared" si="0"/>
        <v>12970</v>
      </c>
      <c r="G16" s="24"/>
      <c r="H16" s="24"/>
      <c r="I16" s="24"/>
      <c r="J16" s="528">
        <v>12970</v>
      </c>
      <c r="K16" s="24"/>
      <c r="L16" s="605"/>
      <c r="M16" s="608"/>
    </row>
    <row r="17" spans="1:14" ht="63" x14ac:dyDescent="0.25">
      <c r="A17" s="581"/>
      <c r="B17" s="441"/>
      <c r="C17" s="23" t="s">
        <v>21</v>
      </c>
      <c r="D17" s="15">
        <v>2020</v>
      </c>
      <c r="E17" s="15" t="s">
        <v>19</v>
      </c>
      <c r="F17" s="442"/>
      <c r="G17" s="4"/>
      <c r="H17" s="4"/>
      <c r="I17" s="4"/>
      <c r="J17" s="444"/>
      <c r="K17" s="4"/>
      <c r="L17" s="605"/>
      <c r="M17" s="608"/>
    </row>
    <row r="18" spans="1:14" ht="47.25" x14ac:dyDescent="0.25">
      <c r="A18" s="581"/>
      <c r="B18" s="16" t="s">
        <v>90</v>
      </c>
      <c r="C18" s="23" t="s">
        <v>27</v>
      </c>
      <c r="D18" s="15">
        <v>2020</v>
      </c>
      <c r="E18" s="15" t="s">
        <v>28</v>
      </c>
      <c r="F18" s="17">
        <f t="shared" ref="F18:F23" si="1">J18</f>
        <v>26000</v>
      </c>
      <c r="G18" s="4"/>
      <c r="H18" s="4"/>
      <c r="I18" s="4"/>
      <c r="J18" s="17">
        <v>26000</v>
      </c>
      <c r="K18" s="4"/>
      <c r="L18" s="605"/>
      <c r="M18" s="608"/>
    </row>
    <row r="19" spans="1:14" ht="47.25" x14ac:dyDescent="0.25">
      <c r="A19" s="581"/>
      <c r="B19" s="16" t="s">
        <v>109</v>
      </c>
      <c r="C19" s="23" t="s">
        <v>1016</v>
      </c>
      <c r="D19" s="443" t="s">
        <v>1017</v>
      </c>
      <c r="E19" s="443" t="s">
        <v>1015</v>
      </c>
      <c r="F19" s="442">
        <f t="shared" si="1"/>
        <v>248</v>
      </c>
      <c r="G19" s="4"/>
      <c r="H19" s="4"/>
      <c r="I19" s="4"/>
      <c r="J19" s="442">
        <v>248</v>
      </c>
      <c r="K19" s="4"/>
      <c r="L19" s="605"/>
      <c r="M19" s="608"/>
    </row>
    <row r="20" spans="1:14" ht="47.25" x14ac:dyDescent="0.25">
      <c r="A20" s="581"/>
      <c r="B20" s="16" t="s">
        <v>112</v>
      </c>
      <c r="C20" s="23" t="s">
        <v>1018</v>
      </c>
      <c r="D20" s="443" t="s">
        <v>1020</v>
      </c>
      <c r="E20" s="443" t="s">
        <v>1015</v>
      </c>
      <c r="F20" s="442">
        <f t="shared" si="1"/>
        <v>3000</v>
      </c>
      <c r="G20" s="4"/>
      <c r="H20" s="4"/>
      <c r="I20" s="4"/>
      <c r="J20" s="442">
        <v>3000</v>
      </c>
      <c r="K20" s="4"/>
      <c r="L20" s="605"/>
      <c r="M20" s="608"/>
    </row>
    <row r="21" spans="1:14" ht="47.25" x14ac:dyDescent="0.25">
      <c r="A21" s="581"/>
      <c r="B21" s="16" t="s">
        <v>114</v>
      </c>
      <c r="C21" s="23" t="s">
        <v>1019</v>
      </c>
      <c r="D21" s="443" t="s">
        <v>1014</v>
      </c>
      <c r="E21" s="443" t="s">
        <v>1015</v>
      </c>
      <c r="F21" s="442">
        <f t="shared" si="1"/>
        <v>5125</v>
      </c>
      <c r="G21" s="4"/>
      <c r="H21" s="4"/>
      <c r="I21" s="4"/>
      <c r="J21" s="442">
        <v>5125</v>
      </c>
      <c r="K21" s="4"/>
      <c r="L21" s="605"/>
      <c r="M21" s="608"/>
    </row>
    <row r="22" spans="1:14" ht="47.25" x14ac:dyDescent="0.25">
      <c r="A22" s="581"/>
      <c r="B22" s="16" t="s">
        <v>116</v>
      </c>
      <c r="C22" s="23" t="s">
        <v>1021</v>
      </c>
      <c r="D22" s="443" t="s">
        <v>1022</v>
      </c>
      <c r="E22" s="443" t="s">
        <v>1015</v>
      </c>
      <c r="F22" s="442">
        <f t="shared" si="1"/>
        <v>1693.6</v>
      </c>
      <c r="G22" s="4"/>
      <c r="H22" s="4"/>
      <c r="I22" s="4"/>
      <c r="J22" s="442">
        <v>1693.6</v>
      </c>
      <c r="K22" s="4"/>
      <c r="L22" s="605"/>
      <c r="M22" s="608"/>
    </row>
    <row r="23" spans="1:14" ht="25.5" customHeight="1" x14ac:dyDescent="0.25">
      <c r="A23" s="581"/>
      <c r="B23" s="16" t="s">
        <v>119</v>
      </c>
      <c r="C23" s="23" t="s">
        <v>24</v>
      </c>
      <c r="D23" s="15">
        <v>2020</v>
      </c>
      <c r="E23" s="15" t="s">
        <v>25</v>
      </c>
      <c r="F23" s="17">
        <f t="shared" si="1"/>
        <v>40</v>
      </c>
      <c r="G23" s="18"/>
      <c r="H23" s="18"/>
      <c r="I23" s="18"/>
      <c r="J23" s="17">
        <v>40</v>
      </c>
      <c r="K23" s="18"/>
      <c r="L23" s="605"/>
      <c r="M23" s="608"/>
    </row>
    <row r="24" spans="1:14" ht="55.5" customHeight="1" x14ac:dyDescent="0.25">
      <c r="A24" s="581"/>
      <c r="B24" s="16"/>
      <c r="C24" s="23" t="s">
        <v>1023</v>
      </c>
      <c r="D24" s="441">
        <v>2020</v>
      </c>
      <c r="E24" s="443" t="s">
        <v>19</v>
      </c>
      <c r="F24" s="440"/>
      <c r="G24" s="18"/>
      <c r="H24" s="18"/>
      <c r="I24" s="18"/>
      <c r="J24" s="440"/>
      <c r="K24" s="18"/>
      <c r="L24" s="605"/>
      <c r="M24" s="608"/>
    </row>
    <row r="25" spans="1:14" ht="47.25" customHeight="1" x14ac:dyDescent="0.25">
      <c r="A25" s="582"/>
      <c r="B25" s="16" t="s">
        <v>90</v>
      </c>
      <c r="C25" s="23" t="s">
        <v>1026</v>
      </c>
      <c r="D25" s="441" t="s">
        <v>1027</v>
      </c>
      <c r="E25" s="443" t="s">
        <v>1015</v>
      </c>
      <c r="F25" s="442">
        <f>SUM(G25:J25)</f>
        <v>800</v>
      </c>
      <c r="G25" s="18"/>
      <c r="H25" s="18"/>
      <c r="I25" s="18"/>
      <c r="J25" s="440">
        <v>800</v>
      </c>
      <c r="K25" s="18"/>
      <c r="L25" s="606"/>
      <c r="M25" s="609"/>
    </row>
    <row r="26" spans="1:14" s="5" customFormat="1" ht="19.5" customHeight="1" x14ac:dyDescent="0.25">
      <c r="A26" s="12"/>
      <c r="B26" s="4"/>
      <c r="C26" s="19" t="s">
        <v>207</v>
      </c>
      <c r="D26" s="18"/>
      <c r="E26" s="20"/>
      <c r="F26" s="21">
        <f>G26+H26+I26+J26+K26</f>
        <v>66147.600000000006</v>
      </c>
      <c r="G26" s="21">
        <f>SUM(G17:G23)</f>
        <v>0</v>
      </c>
      <c r="H26" s="21">
        <f>SUM(H17:H23)</f>
        <v>0</v>
      </c>
      <c r="I26" s="21">
        <f>SUM(I17:I23)</f>
        <v>0</v>
      </c>
      <c r="J26" s="21">
        <f>SUM(J11:J25)</f>
        <v>66147.600000000006</v>
      </c>
      <c r="K26" s="21">
        <f>SUM(K17:K23)</f>
        <v>0</v>
      </c>
      <c r="L26" s="3"/>
      <c r="M26" s="11"/>
      <c r="N26" s="529"/>
    </row>
    <row r="27" spans="1:14" s="5" customFormat="1" ht="19.5" customHeight="1" x14ac:dyDescent="0.25">
      <c r="A27" s="554" t="s">
        <v>39</v>
      </c>
      <c r="B27" s="555"/>
      <c r="C27" s="555"/>
      <c r="D27" s="555"/>
      <c r="E27" s="555"/>
      <c r="F27" s="555"/>
      <c r="G27" s="555"/>
      <c r="H27" s="555"/>
      <c r="I27" s="555"/>
      <c r="J27" s="555"/>
      <c r="K27" s="555"/>
      <c r="L27" s="555"/>
      <c r="M27" s="556"/>
      <c r="N27" s="13"/>
    </row>
    <row r="28" spans="1:14" ht="330.75" x14ac:dyDescent="0.25">
      <c r="A28" s="580" t="s">
        <v>29</v>
      </c>
      <c r="B28" s="15">
        <v>1</v>
      </c>
      <c r="C28" s="23" t="s">
        <v>30</v>
      </c>
      <c r="D28" s="15">
        <v>2020</v>
      </c>
      <c r="E28" s="307" t="s">
        <v>706</v>
      </c>
      <c r="F28" s="17">
        <v>300</v>
      </c>
      <c r="G28" s="17"/>
      <c r="H28" s="17"/>
      <c r="I28" s="17">
        <v>300</v>
      </c>
      <c r="J28" s="17"/>
      <c r="K28" s="17"/>
      <c r="L28" s="333" t="s">
        <v>809</v>
      </c>
      <c r="M28" s="15">
        <v>15</v>
      </c>
    </row>
    <row r="29" spans="1:14" ht="78.75" x14ac:dyDescent="0.25">
      <c r="A29" s="582"/>
      <c r="B29" s="15">
        <v>2</v>
      </c>
      <c r="C29" s="26" t="s">
        <v>31</v>
      </c>
      <c r="D29" s="27">
        <v>2020</v>
      </c>
      <c r="E29" s="27" t="s">
        <v>32</v>
      </c>
      <c r="F29" s="28">
        <v>15</v>
      </c>
      <c r="G29" s="29"/>
      <c r="H29" s="30"/>
      <c r="I29" s="29"/>
      <c r="J29" s="29"/>
      <c r="K29" s="28">
        <v>15</v>
      </c>
      <c r="L29" s="31" t="s">
        <v>707</v>
      </c>
      <c r="M29" s="89">
        <v>2.5</v>
      </c>
    </row>
    <row r="30" spans="1:14" ht="203.25" customHeight="1" x14ac:dyDescent="0.25">
      <c r="A30" s="588" t="s">
        <v>33</v>
      </c>
      <c r="B30" s="15">
        <v>1</v>
      </c>
      <c r="C30" s="23" t="s">
        <v>34</v>
      </c>
      <c r="D30" s="15">
        <v>2020</v>
      </c>
      <c r="E30" s="15" t="s">
        <v>35</v>
      </c>
      <c r="F30" s="17">
        <v>400</v>
      </c>
      <c r="G30" s="17"/>
      <c r="H30" s="17"/>
      <c r="I30" s="17">
        <v>400</v>
      </c>
      <c r="J30" s="17"/>
      <c r="K30" s="17"/>
      <c r="L30" s="329" t="s">
        <v>1036</v>
      </c>
      <c r="M30" s="329" t="s">
        <v>708</v>
      </c>
    </row>
    <row r="31" spans="1:14" ht="131.25" customHeight="1" x14ac:dyDescent="0.25">
      <c r="A31" s="560"/>
      <c r="B31" s="15">
        <v>2</v>
      </c>
      <c r="C31" s="23" t="s">
        <v>36</v>
      </c>
      <c r="D31" s="15">
        <v>2020</v>
      </c>
      <c r="E31" s="15" t="s">
        <v>37</v>
      </c>
      <c r="F31" s="17">
        <v>20</v>
      </c>
      <c r="G31" s="17"/>
      <c r="H31" s="17"/>
      <c r="I31" s="17">
        <v>20</v>
      </c>
      <c r="J31" s="17"/>
      <c r="K31" s="17"/>
      <c r="L31" s="333" t="s">
        <v>808</v>
      </c>
      <c r="M31" s="333" t="s">
        <v>807</v>
      </c>
    </row>
    <row r="32" spans="1:14" ht="15.75" x14ac:dyDescent="0.25">
      <c r="A32" s="23"/>
      <c r="B32" s="18"/>
      <c r="C32" s="19" t="s">
        <v>38</v>
      </c>
      <c r="D32" s="18"/>
      <c r="E32" s="20"/>
      <c r="F32" s="32">
        <f>SUM(F28:F31)</f>
        <v>735</v>
      </c>
      <c r="G32" s="32">
        <f t="shared" ref="G32:K32" si="2">SUM(G28:G31)</f>
        <v>0</v>
      </c>
      <c r="H32" s="32">
        <f t="shared" si="2"/>
        <v>0</v>
      </c>
      <c r="I32" s="32">
        <f t="shared" si="2"/>
        <v>720</v>
      </c>
      <c r="J32" s="32">
        <f t="shared" si="2"/>
        <v>0</v>
      </c>
      <c r="K32" s="32">
        <f t="shared" si="2"/>
        <v>15</v>
      </c>
      <c r="L32" s="19"/>
      <c r="M32" s="15"/>
    </row>
    <row r="33" spans="1:13" ht="15.75" x14ac:dyDescent="0.25">
      <c r="A33" s="610" t="s">
        <v>709</v>
      </c>
      <c r="B33" s="611"/>
      <c r="C33" s="611"/>
      <c r="D33" s="611"/>
      <c r="E33" s="611"/>
      <c r="F33" s="611"/>
      <c r="G33" s="611"/>
      <c r="H33" s="611"/>
      <c r="I33" s="611"/>
      <c r="J33" s="611"/>
      <c r="K33" s="611"/>
      <c r="L33" s="611"/>
      <c r="M33" s="612"/>
    </row>
    <row r="34" spans="1:13" ht="142.5" customHeight="1" x14ac:dyDescent="0.25">
      <c r="A34" s="592" t="s">
        <v>255</v>
      </c>
      <c r="B34" s="170">
        <v>1</v>
      </c>
      <c r="C34" s="137" t="s">
        <v>1037</v>
      </c>
      <c r="D34" s="134">
        <v>2020</v>
      </c>
      <c r="E34" s="134" t="s">
        <v>254</v>
      </c>
      <c r="F34" s="135">
        <f>SUM(G34:K34)</f>
        <v>50</v>
      </c>
      <c r="G34" s="135"/>
      <c r="H34" s="135"/>
      <c r="I34" s="135">
        <v>50</v>
      </c>
      <c r="J34" s="135"/>
      <c r="K34" s="18"/>
      <c r="L34" s="133" t="s">
        <v>253</v>
      </c>
      <c r="M34" s="133">
        <v>1</v>
      </c>
    </row>
    <row r="35" spans="1:13" ht="318" customHeight="1" x14ac:dyDescent="0.25">
      <c r="A35" s="593"/>
      <c r="B35" s="134">
        <v>2</v>
      </c>
      <c r="C35" s="137" t="s">
        <v>1035</v>
      </c>
      <c r="D35" s="134">
        <v>2020</v>
      </c>
      <c r="E35" s="134" t="s">
        <v>254</v>
      </c>
      <c r="F35" s="135">
        <f t="shared" ref="F35" si="3">SUM(G35:K35)</f>
        <v>10</v>
      </c>
      <c r="G35" s="135"/>
      <c r="H35" s="135"/>
      <c r="I35" s="135">
        <v>10</v>
      </c>
      <c r="J35" s="135"/>
      <c r="K35" s="18"/>
      <c r="L35" s="334" t="s">
        <v>806</v>
      </c>
      <c r="M35" s="133">
        <v>5</v>
      </c>
    </row>
    <row r="36" spans="1:13" ht="171" customHeight="1" x14ac:dyDescent="0.25">
      <c r="A36" s="593"/>
      <c r="B36" s="134">
        <v>3</v>
      </c>
      <c r="C36" s="137" t="s">
        <v>256</v>
      </c>
      <c r="D36" s="134">
        <v>2020</v>
      </c>
      <c r="E36" s="134" t="s">
        <v>254</v>
      </c>
      <c r="F36" s="135">
        <f>I36+G36+H36+J36+K36</f>
        <v>100</v>
      </c>
      <c r="G36" s="135"/>
      <c r="H36" s="135"/>
      <c r="I36" s="135">
        <v>100</v>
      </c>
      <c r="J36" s="135"/>
      <c r="K36" s="18"/>
      <c r="L36" s="328" t="s">
        <v>710</v>
      </c>
      <c r="M36" s="133">
        <v>70</v>
      </c>
    </row>
    <row r="37" spans="1:13" ht="141.75" x14ac:dyDescent="0.25">
      <c r="A37" s="594"/>
      <c r="B37" s="134">
        <v>4</v>
      </c>
      <c r="C37" s="137" t="s">
        <v>257</v>
      </c>
      <c r="D37" s="134">
        <v>2020</v>
      </c>
      <c r="E37" s="134" t="s">
        <v>254</v>
      </c>
      <c r="F37" s="135">
        <f t="shared" ref="F37" si="4">SUM(G37:K37)</f>
        <v>0</v>
      </c>
      <c r="G37" s="135"/>
      <c r="H37" s="135"/>
      <c r="I37" s="135">
        <v>0</v>
      </c>
      <c r="J37" s="135"/>
      <c r="K37" s="18"/>
      <c r="L37" s="334" t="s">
        <v>806</v>
      </c>
      <c r="M37" s="133">
        <v>10</v>
      </c>
    </row>
    <row r="38" spans="1:13" ht="96" customHeight="1" x14ac:dyDescent="0.25">
      <c r="A38" s="446"/>
      <c r="B38" s="448">
        <v>5</v>
      </c>
      <c r="C38" s="137" t="s">
        <v>1030</v>
      </c>
      <c r="D38" s="448">
        <v>2020</v>
      </c>
      <c r="E38" s="448" t="s">
        <v>32</v>
      </c>
      <c r="F38" s="447">
        <v>0</v>
      </c>
      <c r="G38" s="447"/>
      <c r="H38" s="447"/>
      <c r="I38" s="447">
        <v>0</v>
      </c>
      <c r="J38" s="447"/>
      <c r="K38" s="18"/>
      <c r="L38" s="445" t="s">
        <v>1031</v>
      </c>
      <c r="M38" s="445">
        <v>5</v>
      </c>
    </row>
    <row r="39" spans="1:13" ht="159" customHeight="1" x14ac:dyDescent="0.25">
      <c r="A39" s="446"/>
      <c r="B39" s="448">
        <v>6</v>
      </c>
      <c r="C39" s="137" t="s">
        <v>1032</v>
      </c>
      <c r="D39" s="448">
        <v>2020</v>
      </c>
      <c r="E39" s="448" t="s">
        <v>254</v>
      </c>
      <c r="F39" s="447">
        <f t="shared" ref="F39:F40" si="5">SUM(G39:K39)</f>
        <v>0</v>
      </c>
      <c r="G39" s="447"/>
      <c r="H39" s="447"/>
      <c r="I39" s="447">
        <v>0</v>
      </c>
      <c r="J39" s="447"/>
      <c r="K39" s="18"/>
      <c r="L39" s="445" t="s">
        <v>1033</v>
      </c>
      <c r="M39" s="445">
        <v>5</v>
      </c>
    </row>
    <row r="40" spans="1:13" ht="153.75" customHeight="1" x14ac:dyDescent="0.25">
      <c r="A40" s="446"/>
      <c r="B40" s="448">
        <v>7</v>
      </c>
      <c r="C40" s="137" t="s">
        <v>1034</v>
      </c>
      <c r="D40" s="448">
        <v>2020</v>
      </c>
      <c r="E40" s="448" t="s">
        <v>254</v>
      </c>
      <c r="F40" s="447">
        <f t="shared" si="5"/>
        <v>0</v>
      </c>
      <c r="G40" s="447"/>
      <c r="H40" s="447"/>
      <c r="I40" s="447">
        <v>0</v>
      </c>
      <c r="J40" s="447"/>
      <c r="K40" s="18"/>
      <c r="L40" s="445" t="s">
        <v>756</v>
      </c>
      <c r="M40" s="445">
        <v>5</v>
      </c>
    </row>
    <row r="41" spans="1:13" ht="15.75" x14ac:dyDescent="0.25">
      <c r="A41" s="19"/>
      <c r="B41" s="18"/>
      <c r="C41" s="19" t="s">
        <v>208</v>
      </c>
      <c r="D41" s="18"/>
      <c r="E41" s="18"/>
      <c r="F41" s="21">
        <f>G41+H41+I41+J41+K41</f>
        <v>160</v>
      </c>
      <c r="G41" s="21">
        <f>SUM(G34:G40)</f>
        <v>0</v>
      </c>
      <c r="H41" s="21">
        <f t="shared" ref="H41:K41" si="6">SUM(H34:H40)</f>
        <v>0</v>
      </c>
      <c r="I41" s="21">
        <f>SUM(I34:I40)</f>
        <v>160</v>
      </c>
      <c r="J41" s="21">
        <f t="shared" si="6"/>
        <v>0</v>
      </c>
      <c r="K41" s="21">
        <f t="shared" si="6"/>
        <v>0</v>
      </c>
      <c r="L41" s="19"/>
      <c r="M41" s="18"/>
    </row>
    <row r="42" spans="1:13" ht="21" customHeight="1" x14ac:dyDescent="0.25">
      <c r="A42" s="554" t="s">
        <v>711</v>
      </c>
      <c r="B42" s="555"/>
      <c r="C42" s="555"/>
      <c r="D42" s="555"/>
      <c r="E42" s="555"/>
      <c r="F42" s="555"/>
      <c r="G42" s="555"/>
      <c r="H42" s="555"/>
      <c r="I42" s="555"/>
      <c r="J42" s="555"/>
      <c r="K42" s="555"/>
      <c r="L42" s="555"/>
      <c r="M42" s="556"/>
    </row>
    <row r="43" spans="1:13" ht="63" customHeight="1" x14ac:dyDescent="0.25">
      <c r="A43" s="580" t="s">
        <v>385</v>
      </c>
      <c r="B43" s="124" t="s">
        <v>90</v>
      </c>
      <c r="C43" s="173" t="s">
        <v>386</v>
      </c>
      <c r="D43" s="134">
        <v>2020</v>
      </c>
      <c r="E43" s="89" t="s">
        <v>269</v>
      </c>
      <c r="F43" s="130">
        <f>SUM(G43:K43)</f>
        <v>21000</v>
      </c>
      <c r="G43" s="130"/>
      <c r="H43" s="130"/>
      <c r="I43" s="130">
        <v>21000</v>
      </c>
      <c r="J43" s="73"/>
      <c r="K43" s="73"/>
      <c r="L43" s="174" t="s">
        <v>392</v>
      </c>
      <c r="M43" s="177" t="s">
        <v>312</v>
      </c>
    </row>
    <row r="44" spans="1:13" ht="67.5" customHeight="1" x14ac:dyDescent="0.25">
      <c r="A44" s="581"/>
      <c r="B44" s="124" t="s">
        <v>109</v>
      </c>
      <c r="C44" s="175" t="s">
        <v>390</v>
      </c>
      <c r="D44" s="134">
        <v>2020</v>
      </c>
      <c r="E44" s="89" t="s">
        <v>269</v>
      </c>
      <c r="F44" s="130">
        <v>5000</v>
      </c>
      <c r="G44" s="130"/>
      <c r="H44" s="130"/>
      <c r="I44" s="130">
        <v>5000</v>
      </c>
      <c r="J44" s="73"/>
      <c r="K44" s="73"/>
      <c r="L44" s="171" t="s">
        <v>393</v>
      </c>
      <c r="M44" s="134">
        <v>6.8</v>
      </c>
    </row>
    <row r="45" spans="1:13" ht="409.5" customHeight="1" x14ac:dyDescent="0.25">
      <c r="A45" s="581"/>
      <c r="B45" s="124" t="s">
        <v>112</v>
      </c>
      <c r="C45" s="220" t="s">
        <v>940</v>
      </c>
      <c r="D45" s="134">
        <v>2020</v>
      </c>
      <c r="E45" s="89" t="s">
        <v>269</v>
      </c>
      <c r="F45" s="130">
        <v>1200</v>
      </c>
      <c r="G45" s="130"/>
      <c r="H45" s="130"/>
      <c r="I45" s="130">
        <v>1200</v>
      </c>
      <c r="J45" s="73"/>
      <c r="K45" s="73"/>
      <c r="L45" s="136" t="s">
        <v>313</v>
      </c>
      <c r="M45" s="216">
        <v>19</v>
      </c>
    </row>
    <row r="46" spans="1:13" ht="408.75" customHeight="1" x14ac:dyDescent="0.25">
      <c r="A46" s="581"/>
      <c r="B46" s="124" t="s">
        <v>114</v>
      </c>
      <c r="C46" s="219" t="s">
        <v>391</v>
      </c>
      <c r="D46" s="134">
        <v>2020</v>
      </c>
      <c r="E46" s="89" t="s">
        <v>269</v>
      </c>
      <c r="F46" s="130">
        <v>42000</v>
      </c>
      <c r="G46" s="130"/>
      <c r="H46" s="130"/>
      <c r="I46" s="130">
        <v>42000</v>
      </c>
      <c r="J46" s="73"/>
      <c r="K46" s="73"/>
      <c r="L46" s="174" t="s">
        <v>394</v>
      </c>
      <c r="M46" s="134">
        <v>49.6</v>
      </c>
    </row>
    <row r="47" spans="1:13" ht="60.75" customHeight="1" x14ac:dyDescent="0.25">
      <c r="A47" s="581"/>
      <c r="B47" s="124" t="s">
        <v>116</v>
      </c>
      <c r="C47" s="217" t="s">
        <v>387</v>
      </c>
      <c r="D47" s="134">
        <v>2020</v>
      </c>
      <c r="E47" s="89" t="s">
        <v>269</v>
      </c>
      <c r="F47" s="135">
        <v>60</v>
      </c>
      <c r="G47" s="135"/>
      <c r="H47" s="135"/>
      <c r="I47" s="135">
        <v>60</v>
      </c>
      <c r="J47" s="135"/>
      <c r="K47" s="135"/>
      <c r="L47" s="177" t="s">
        <v>395</v>
      </c>
      <c r="M47" s="134" t="s">
        <v>314</v>
      </c>
    </row>
    <row r="48" spans="1:13" ht="63" x14ac:dyDescent="0.25">
      <c r="A48" s="581"/>
      <c r="B48" s="124" t="s">
        <v>119</v>
      </c>
      <c r="C48" s="409" t="s">
        <v>388</v>
      </c>
      <c r="D48" s="408">
        <v>2020</v>
      </c>
      <c r="E48" s="89" t="s">
        <v>269</v>
      </c>
      <c r="F48" s="407">
        <v>5000</v>
      </c>
      <c r="G48" s="407"/>
      <c r="H48" s="407"/>
      <c r="I48" s="407">
        <v>5000</v>
      </c>
      <c r="J48" s="407"/>
      <c r="K48" s="407"/>
      <c r="L48" s="215" t="s">
        <v>323</v>
      </c>
      <c r="M48" s="408">
        <v>3</v>
      </c>
    </row>
    <row r="49" spans="1:27" ht="114" customHeight="1" x14ac:dyDescent="0.25">
      <c r="A49" s="581"/>
      <c r="B49" s="124" t="s">
        <v>244</v>
      </c>
      <c r="C49" s="217" t="s">
        <v>389</v>
      </c>
      <c r="D49" s="134">
        <v>2020</v>
      </c>
      <c r="E49" s="89" t="s">
        <v>269</v>
      </c>
      <c r="F49" s="135">
        <v>4500</v>
      </c>
      <c r="G49" s="135"/>
      <c r="H49" s="135"/>
      <c r="I49" s="135">
        <v>4500</v>
      </c>
      <c r="J49" s="135"/>
      <c r="K49" s="135"/>
      <c r="L49" s="177" t="s">
        <v>712</v>
      </c>
      <c r="M49" s="134" t="s">
        <v>315</v>
      </c>
    </row>
    <row r="50" spans="1:27" ht="63" x14ac:dyDescent="0.25">
      <c r="A50" s="581"/>
      <c r="B50" s="124" t="s">
        <v>246</v>
      </c>
      <c r="C50" s="218" t="s">
        <v>316</v>
      </c>
      <c r="D50" s="134">
        <v>2020</v>
      </c>
      <c r="E50" s="89" t="s">
        <v>269</v>
      </c>
      <c r="F50" s="135">
        <v>1400</v>
      </c>
      <c r="G50" s="135"/>
      <c r="H50" s="135"/>
      <c r="I50" s="135">
        <v>1400</v>
      </c>
      <c r="J50" s="135"/>
      <c r="K50" s="135"/>
      <c r="L50" s="177" t="s">
        <v>317</v>
      </c>
      <c r="M50" s="134" t="s">
        <v>318</v>
      </c>
      <c r="O50" s="310">
        <f t="shared" ref="O50:AA50" si="7">SUM(F43:F50)</f>
        <v>80160</v>
      </c>
      <c r="P50" s="310">
        <f t="shared" si="7"/>
        <v>0</v>
      </c>
      <c r="Q50" s="310">
        <f t="shared" si="7"/>
        <v>0</v>
      </c>
      <c r="R50" s="310">
        <f t="shared" si="7"/>
        <v>80160</v>
      </c>
      <c r="S50" s="310">
        <f t="shared" si="7"/>
        <v>0</v>
      </c>
      <c r="T50" s="310">
        <f t="shared" si="7"/>
        <v>0</v>
      </c>
      <c r="U50" s="310">
        <f t="shared" si="7"/>
        <v>0</v>
      </c>
      <c r="V50" s="310">
        <f t="shared" si="7"/>
        <v>78.400000000000006</v>
      </c>
      <c r="W50" s="310">
        <f t="shared" si="7"/>
        <v>0</v>
      </c>
      <c r="X50" s="310">
        <f t="shared" si="7"/>
        <v>80160</v>
      </c>
      <c r="Y50" s="310">
        <f t="shared" si="7"/>
        <v>0</v>
      </c>
      <c r="Z50" s="310">
        <f t="shared" si="7"/>
        <v>0</v>
      </c>
      <c r="AA50" s="310">
        <f t="shared" si="7"/>
        <v>80160</v>
      </c>
    </row>
    <row r="51" spans="1:27" ht="113.25" customHeight="1" x14ac:dyDescent="0.25">
      <c r="A51" s="581"/>
      <c r="B51" s="124" t="s">
        <v>375</v>
      </c>
      <c r="C51" s="40" t="s">
        <v>464</v>
      </c>
      <c r="D51" s="37">
        <v>2020</v>
      </c>
      <c r="E51" s="228" t="s">
        <v>269</v>
      </c>
      <c r="F51" s="229">
        <f>SUM(G51:L51)</f>
        <v>500</v>
      </c>
      <c r="G51" s="230"/>
      <c r="H51" s="230"/>
      <c r="I51" s="229">
        <v>500</v>
      </c>
      <c r="J51" s="230"/>
      <c r="K51" s="229"/>
      <c r="L51" s="37" t="s">
        <v>1128</v>
      </c>
      <c r="M51" s="134">
        <v>1</v>
      </c>
    </row>
    <row r="52" spans="1:27" ht="110.25" x14ac:dyDescent="0.25">
      <c r="A52" s="581"/>
      <c r="B52" s="124" t="s">
        <v>381</v>
      </c>
      <c r="C52" s="40" t="s">
        <v>1118</v>
      </c>
      <c r="D52" s="37">
        <v>2020</v>
      </c>
      <c r="E52" s="231" t="s">
        <v>269</v>
      </c>
      <c r="F52" s="229">
        <f t="shared" ref="F52:F67" si="8">SUM(G52:L52)</f>
        <v>1500</v>
      </c>
      <c r="G52" s="230"/>
      <c r="H52" s="230"/>
      <c r="I52" s="229">
        <v>1500</v>
      </c>
      <c r="J52" s="230"/>
      <c r="K52" s="229"/>
      <c r="L52" s="37" t="s">
        <v>1129</v>
      </c>
      <c r="M52" s="134">
        <v>1</v>
      </c>
    </row>
    <row r="53" spans="1:27" ht="63" x14ac:dyDescent="0.25">
      <c r="A53" s="581"/>
      <c r="B53" s="124" t="s">
        <v>419</v>
      </c>
      <c r="C53" s="41" t="s">
        <v>466</v>
      </c>
      <c r="D53" s="339">
        <v>2020</v>
      </c>
      <c r="E53" s="231" t="s">
        <v>269</v>
      </c>
      <c r="F53" s="335">
        <f t="shared" si="8"/>
        <v>2233.154</v>
      </c>
      <c r="G53" s="345"/>
      <c r="H53" s="345"/>
      <c r="I53" s="339">
        <v>2233.154</v>
      </c>
      <c r="J53" s="345"/>
      <c r="K53" s="339"/>
      <c r="L53" s="339" t="s">
        <v>1130</v>
      </c>
      <c r="M53" s="340">
        <v>1846</v>
      </c>
    </row>
    <row r="54" spans="1:27" ht="141.75" x14ac:dyDescent="0.25">
      <c r="A54" s="581"/>
      <c r="B54" s="124" t="s">
        <v>427</v>
      </c>
      <c r="C54" s="41" t="s">
        <v>1119</v>
      </c>
      <c r="D54" s="339">
        <v>2020</v>
      </c>
      <c r="E54" s="231" t="s">
        <v>269</v>
      </c>
      <c r="F54" s="335">
        <f t="shared" si="8"/>
        <v>29752.761999999999</v>
      </c>
      <c r="G54" s="345"/>
      <c r="H54" s="345"/>
      <c r="I54" s="339"/>
      <c r="J54" s="345"/>
      <c r="K54" s="339">
        <v>29752.761999999999</v>
      </c>
      <c r="L54" s="339" t="s">
        <v>1131</v>
      </c>
      <c r="M54" s="340">
        <v>1</v>
      </c>
    </row>
    <row r="55" spans="1:27" ht="78.75" x14ac:dyDescent="0.25">
      <c r="A55" s="581"/>
      <c r="B55" s="124" t="s">
        <v>438</v>
      </c>
      <c r="C55" s="41" t="s">
        <v>488</v>
      </c>
      <c r="D55" s="339">
        <v>2020</v>
      </c>
      <c r="E55" s="231" t="s">
        <v>269</v>
      </c>
      <c r="F55" s="335">
        <f t="shared" si="8"/>
        <v>9810.7620000000006</v>
      </c>
      <c r="G55" s="345"/>
      <c r="H55" s="345"/>
      <c r="I55" s="157"/>
      <c r="J55" s="345"/>
      <c r="K55" s="339">
        <v>9810.7620000000006</v>
      </c>
      <c r="L55" s="472" t="s">
        <v>1131</v>
      </c>
      <c r="M55" s="340">
        <v>1</v>
      </c>
    </row>
    <row r="56" spans="1:27" ht="69.75" customHeight="1" x14ac:dyDescent="0.25">
      <c r="A56" s="581"/>
      <c r="B56" s="124" t="s">
        <v>445</v>
      </c>
      <c r="C56" s="41" t="s">
        <v>489</v>
      </c>
      <c r="D56" s="339">
        <v>2020</v>
      </c>
      <c r="E56" s="231" t="s">
        <v>269</v>
      </c>
      <c r="F56" s="335">
        <f t="shared" si="8"/>
        <v>22154.188999999998</v>
      </c>
      <c r="G56" s="345"/>
      <c r="H56" s="345"/>
      <c r="I56" s="339"/>
      <c r="J56" s="345"/>
      <c r="K56" s="339">
        <v>22154.188999999998</v>
      </c>
      <c r="L56" s="472" t="s">
        <v>1131</v>
      </c>
      <c r="M56" s="340">
        <v>1</v>
      </c>
    </row>
    <row r="57" spans="1:27" ht="78.75" x14ac:dyDescent="0.25">
      <c r="A57" s="581"/>
      <c r="B57" s="124" t="s">
        <v>449</v>
      </c>
      <c r="C57" s="40" t="s">
        <v>490</v>
      </c>
      <c r="D57" s="232">
        <v>2020</v>
      </c>
      <c r="E57" s="231" t="s">
        <v>269</v>
      </c>
      <c r="F57" s="229">
        <f t="shared" si="8"/>
        <v>230945.62100000001</v>
      </c>
      <c r="G57" s="230"/>
      <c r="H57" s="230"/>
      <c r="I57" s="233"/>
      <c r="J57" s="230"/>
      <c r="K57" s="232">
        <v>230945.62100000001</v>
      </c>
      <c r="L57" s="37" t="s">
        <v>684</v>
      </c>
      <c r="M57" s="134" t="s">
        <v>683</v>
      </c>
    </row>
    <row r="58" spans="1:27" ht="63" x14ac:dyDescent="0.25">
      <c r="A58" s="581"/>
      <c r="B58" s="124" t="s">
        <v>453</v>
      </c>
      <c r="C58" s="40" t="s">
        <v>491</v>
      </c>
      <c r="D58" s="37">
        <v>2020</v>
      </c>
      <c r="E58" s="234" t="s">
        <v>269</v>
      </c>
      <c r="F58" s="229">
        <f t="shared" si="8"/>
        <v>2009.0719999999999</v>
      </c>
      <c r="G58" s="230"/>
      <c r="H58" s="230"/>
      <c r="I58" s="229">
        <v>2009.0719999999999</v>
      </c>
      <c r="J58" s="230"/>
      <c r="K58" s="229"/>
      <c r="L58" s="37" t="s">
        <v>685</v>
      </c>
      <c r="M58" s="134">
        <v>1588</v>
      </c>
    </row>
    <row r="59" spans="1:27" ht="63" x14ac:dyDescent="0.25">
      <c r="A59" s="581"/>
      <c r="B59" s="124" t="s">
        <v>459</v>
      </c>
      <c r="C59" s="40" t="s">
        <v>661</v>
      </c>
      <c r="D59" s="37">
        <v>2020</v>
      </c>
      <c r="E59" s="234" t="s">
        <v>269</v>
      </c>
      <c r="F59" s="229">
        <f t="shared" si="8"/>
        <v>9430.9240000000009</v>
      </c>
      <c r="G59" s="230"/>
      <c r="H59" s="230"/>
      <c r="I59" s="229">
        <v>9430.9240000000009</v>
      </c>
      <c r="J59" s="230"/>
      <c r="K59" s="229"/>
      <c r="L59" s="37" t="s">
        <v>686</v>
      </c>
      <c r="M59" s="134">
        <v>7874</v>
      </c>
    </row>
    <row r="60" spans="1:27" ht="63" x14ac:dyDescent="0.25">
      <c r="A60" s="581"/>
      <c r="B60" s="124" t="s">
        <v>468</v>
      </c>
      <c r="C60" s="85" t="s">
        <v>492</v>
      </c>
      <c r="D60" s="37">
        <v>2020</v>
      </c>
      <c r="E60" s="234" t="s">
        <v>269</v>
      </c>
      <c r="F60" s="229">
        <f t="shared" si="8"/>
        <v>9964.1640000000007</v>
      </c>
      <c r="G60" s="230"/>
      <c r="H60" s="230"/>
      <c r="I60" s="229">
        <v>9964.1640000000007</v>
      </c>
      <c r="J60" s="230"/>
      <c r="K60" s="229"/>
      <c r="L60" s="37" t="s">
        <v>686</v>
      </c>
      <c r="M60" s="134">
        <v>8000</v>
      </c>
    </row>
    <row r="61" spans="1:27" ht="78.75" x14ac:dyDescent="0.25">
      <c r="A61" s="581"/>
      <c r="B61" s="124" t="s">
        <v>469</v>
      </c>
      <c r="C61" s="41" t="s">
        <v>1150</v>
      </c>
      <c r="D61" s="37">
        <v>2020</v>
      </c>
      <c r="E61" s="234" t="s">
        <v>269</v>
      </c>
      <c r="F61" s="229">
        <f t="shared" si="8"/>
        <v>9658.8070000000007</v>
      </c>
      <c r="G61" s="230"/>
      <c r="H61" s="230"/>
      <c r="I61" s="229"/>
      <c r="J61" s="230"/>
      <c r="K61" s="229">
        <v>9658.8070000000007</v>
      </c>
      <c r="L61" s="37" t="s">
        <v>688</v>
      </c>
      <c r="M61" s="134" t="s">
        <v>687</v>
      </c>
    </row>
    <row r="62" spans="1:27" ht="78.75" x14ac:dyDescent="0.25">
      <c r="A62" s="581"/>
      <c r="B62" s="124" t="s">
        <v>470</v>
      </c>
      <c r="C62" s="41" t="s">
        <v>1151</v>
      </c>
      <c r="D62" s="37">
        <v>2020</v>
      </c>
      <c r="E62" s="234" t="s">
        <v>269</v>
      </c>
      <c r="F62" s="229">
        <f t="shared" si="8"/>
        <v>2294.2979999999998</v>
      </c>
      <c r="G62" s="230"/>
      <c r="H62" s="230"/>
      <c r="I62" s="229"/>
      <c r="J62" s="230"/>
      <c r="K62" s="229">
        <v>2294.2979999999998</v>
      </c>
      <c r="L62" s="37" t="s">
        <v>690</v>
      </c>
      <c r="M62" s="134" t="s">
        <v>689</v>
      </c>
    </row>
    <row r="63" spans="1:27" ht="63" x14ac:dyDescent="0.25">
      <c r="A63" s="581"/>
      <c r="B63" s="124" t="s">
        <v>471</v>
      </c>
      <c r="C63" s="40" t="s">
        <v>467</v>
      </c>
      <c r="D63" s="37">
        <v>2020</v>
      </c>
      <c r="E63" s="234" t="s">
        <v>269</v>
      </c>
      <c r="F63" s="229">
        <f t="shared" si="8"/>
        <v>2404.9749999999999</v>
      </c>
      <c r="G63" s="230"/>
      <c r="H63" s="230"/>
      <c r="I63" s="229">
        <v>2404.9749999999999</v>
      </c>
      <c r="J63" s="230"/>
      <c r="K63" s="229"/>
      <c r="L63" s="37" t="s">
        <v>691</v>
      </c>
      <c r="M63" s="134">
        <v>2446.6</v>
      </c>
    </row>
    <row r="64" spans="1:27" ht="63" x14ac:dyDescent="0.25">
      <c r="A64" s="581"/>
      <c r="B64" s="124" t="s">
        <v>472</v>
      </c>
      <c r="C64" s="40" t="s">
        <v>1038</v>
      </c>
      <c r="D64" s="37">
        <v>2020</v>
      </c>
      <c r="E64" s="234" t="s">
        <v>269</v>
      </c>
      <c r="F64" s="229">
        <f t="shared" si="8"/>
        <v>7038.4089999999997</v>
      </c>
      <c r="G64" s="230"/>
      <c r="H64" s="230"/>
      <c r="I64" s="229">
        <v>7038.4089999999997</v>
      </c>
      <c r="J64" s="230"/>
      <c r="K64" s="229"/>
      <c r="L64" s="37" t="s">
        <v>693</v>
      </c>
      <c r="M64" s="134">
        <v>6150</v>
      </c>
    </row>
    <row r="65" spans="1:13" ht="78.75" x14ac:dyDescent="0.25">
      <c r="A65" s="581"/>
      <c r="B65" s="124" t="s">
        <v>473</v>
      </c>
      <c r="C65" s="235" t="s">
        <v>493</v>
      </c>
      <c r="D65" s="236">
        <v>2020</v>
      </c>
      <c r="E65" s="234" t="s">
        <v>269</v>
      </c>
      <c r="F65" s="229">
        <f t="shared" si="8"/>
        <v>1866.23</v>
      </c>
      <c r="G65" s="230"/>
      <c r="H65" s="230"/>
      <c r="I65" s="237">
        <v>1866.23</v>
      </c>
      <c r="J65" s="230"/>
      <c r="K65" s="229"/>
      <c r="L65" s="236" t="s">
        <v>694</v>
      </c>
      <c r="M65" s="134">
        <v>223</v>
      </c>
    </row>
    <row r="66" spans="1:13" ht="78.75" x14ac:dyDescent="0.25">
      <c r="A66" s="581"/>
      <c r="B66" s="124" t="s">
        <v>474</v>
      </c>
      <c r="C66" s="235" t="s">
        <v>1146</v>
      </c>
      <c r="D66" s="236">
        <v>2020</v>
      </c>
      <c r="E66" s="234" t="s">
        <v>269</v>
      </c>
      <c r="F66" s="229">
        <f t="shared" si="8"/>
        <v>1218.3869999999999</v>
      </c>
      <c r="G66" s="230"/>
      <c r="H66" s="230"/>
      <c r="I66" s="237">
        <v>1218.3869999999999</v>
      </c>
      <c r="J66" s="230"/>
      <c r="K66" s="229"/>
      <c r="L66" s="236" t="s">
        <v>692</v>
      </c>
      <c r="M66" s="477">
        <v>1026.3399999999999</v>
      </c>
    </row>
    <row r="67" spans="1:13" ht="63" x14ac:dyDescent="0.25">
      <c r="A67" s="582"/>
      <c r="B67" s="124" t="s">
        <v>1145</v>
      </c>
      <c r="C67" s="235" t="s">
        <v>1147</v>
      </c>
      <c r="D67" s="236">
        <v>2020</v>
      </c>
      <c r="E67" s="234" t="s">
        <v>269</v>
      </c>
      <c r="F67" s="229">
        <f t="shared" si="8"/>
        <v>3774.6309999999999</v>
      </c>
      <c r="G67" s="230"/>
      <c r="H67" s="230"/>
      <c r="I67" s="237">
        <v>3774.6309999999999</v>
      </c>
      <c r="J67" s="230"/>
      <c r="K67" s="229"/>
      <c r="L67" s="236" t="s">
        <v>692</v>
      </c>
      <c r="M67" s="477">
        <v>2802</v>
      </c>
    </row>
    <row r="68" spans="1:13" ht="181.5" customHeight="1" x14ac:dyDescent="0.25">
      <c r="A68" s="163" t="s">
        <v>654</v>
      </c>
      <c r="B68" s="124" t="s">
        <v>90</v>
      </c>
      <c r="C68" s="284" t="s">
        <v>655</v>
      </c>
      <c r="D68" s="166">
        <v>2020</v>
      </c>
      <c r="E68" s="37" t="s">
        <v>656</v>
      </c>
      <c r="F68" s="335">
        <f>I68</f>
        <v>5762.1379999999999</v>
      </c>
      <c r="G68" s="335"/>
      <c r="H68" s="335"/>
      <c r="I68" s="335">
        <v>5762.1379999999999</v>
      </c>
      <c r="J68" s="45"/>
      <c r="K68" s="38"/>
      <c r="L68" s="334" t="s">
        <v>1132</v>
      </c>
      <c r="M68" s="166">
        <v>3</v>
      </c>
    </row>
    <row r="69" spans="1:13" ht="15.75" x14ac:dyDescent="0.25">
      <c r="A69" s="19"/>
      <c r="B69" s="18"/>
      <c r="C69" s="19" t="s">
        <v>209</v>
      </c>
      <c r="D69" s="18"/>
      <c r="E69" s="18"/>
      <c r="F69" s="32">
        <f>G69+H69+I69+J69+K69</f>
        <v>432478.52300000004</v>
      </c>
      <c r="G69" s="32">
        <f>SUM(G43:G68)</f>
        <v>0</v>
      </c>
      <c r="H69" s="32">
        <f>SUM(H43:H68)</f>
        <v>0</v>
      </c>
      <c r="I69" s="32">
        <f>SUM(I43:I68)</f>
        <v>127862.084</v>
      </c>
      <c r="J69" s="32">
        <f>SUM(J43:J68)</f>
        <v>0</v>
      </c>
      <c r="K69" s="32">
        <f>SUM(K43:K68)</f>
        <v>304616.43900000007</v>
      </c>
      <c r="L69" s="19"/>
      <c r="M69" s="18"/>
    </row>
    <row r="70" spans="1:13" ht="15.75" x14ac:dyDescent="0.25">
      <c r="A70" s="554" t="s">
        <v>719</v>
      </c>
      <c r="B70" s="555"/>
      <c r="C70" s="555"/>
      <c r="D70" s="555"/>
      <c r="E70" s="555"/>
      <c r="F70" s="555"/>
      <c r="G70" s="555"/>
      <c r="H70" s="555"/>
      <c r="I70" s="555"/>
      <c r="J70" s="555"/>
      <c r="K70" s="555"/>
      <c r="L70" s="555"/>
      <c r="M70" s="556"/>
    </row>
    <row r="71" spans="1:13" ht="78.75" x14ac:dyDescent="0.25">
      <c r="A71" s="580" t="s">
        <v>265</v>
      </c>
      <c r="B71" s="202"/>
      <c r="C71" s="336" t="s">
        <v>266</v>
      </c>
      <c r="D71" s="134"/>
      <c r="E71" s="89"/>
      <c r="F71" s="135"/>
      <c r="G71" s="135"/>
      <c r="H71" s="135"/>
      <c r="I71" s="135"/>
      <c r="J71" s="135"/>
      <c r="K71" s="135"/>
      <c r="L71" s="134"/>
      <c r="M71" s="134"/>
    </row>
    <row r="72" spans="1:13" ht="63" x14ac:dyDescent="0.25">
      <c r="A72" s="581"/>
      <c r="B72" s="16" t="s">
        <v>90</v>
      </c>
      <c r="C72" s="199" t="s">
        <v>267</v>
      </c>
      <c r="D72" s="188"/>
      <c r="E72" s="189"/>
      <c r="F72" s="190"/>
      <c r="G72" s="190"/>
      <c r="H72" s="190"/>
      <c r="I72" s="190"/>
      <c r="J72" s="190"/>
      <c r="K72" s="190"/>
      <c r="L72" s="188"/>
      <c r="M72" s="188"/>
    </row>
    <row r="73" spans="1:13" ht="108.75" customHeight="1" x14ac:dyDescent="0.25">
      <c r="A73" s="581"/>
      <c r="B73" s="191" t="s">
        <v>23</v>
      </c>
      <c r="C73" s="173" t="s">
        <v>268</v>
      </c>
      <c r="D73" s="134">
        <v>2020</v>
      </c>
      <c r="E73" s="89" t="s">
        <v>269</v>
      </c>
      <c r="F73" s="135">
        <f t="shared" ref="F73:F101" si="9">SUM(G73:K73)</f>
        <v>315</v>
      </c>
      <c r="G73" s="135"/>
      <c r="H73" s="135"/>
      <c r="I73" s="135">
        <v>315</v>
      </c>
      <c r="J73" s="135"/>
      <c r="K73" s="135"/>
      <c r="L73" s="192" t="s">
        <v>270</v>
      </c>
      <c r="M73" s="134">
        <v>14</v>
      </c>
    </row>
    <row r="74" spans="1:13" ht="94.5" x14ac:dyDescent="0.25">
      <c r="A74" s="131"/>
      <c r="B74" s="191" t="s">
        <v>26</v>
      </c>
      <c r="C74" s="173" t="s">
        <v>271</v>
      </c>
      <c r="D74" s="134">
        <v>2020</v>
      </c>
      <c r="E74" s="89" t="s">
        <v>269</v>
      </c>
      <c r="F74" s="135">
        <f>SUM(G74:K74)</f>
        <v>360</v>
      </c>
      <c r="G74" s="135"/>
      <c r="H74" s="135"/>
      <c r="I74" s="135">
        <v>360</v>
      </c>
      <c r="J74" s="135"/>
      <c r="K74" s="135"/>
      <c r="L74" s="192" t="s">
        <v>270</v>
      </c>
      <c r="M74" s="134">
        <v>18</v>
      </c>
    </row>
    <row r="75" spans="1:13" ht="78.75" customHeight="1" x14ac:dyDescent="0.25">
      <c r="A75" s="131"/>
      <c r="B75" s="191" t="s">
        <v>337</v>
      </c>
      <c r="C75" s="23" t="s">
        <v>272</v>
      </c>
      <c r="D75" s="134">
        <v>2020</v>
      </c>
      <c r="E75" s="89" t="s">
        <v>269</v>
      </c>
      <c r="F75" s="135">
        <f t="shared" si="9"/>
        <v>120</v>
      </c>
      <c r="G75" s="135"/>
      <c r="H75" s="135"/>
      <c r="I75" s="135">
        <v>120</v>
      </c>
      <c r="J75" s="135"/>
      <c r="K75" s="135"/>
      <c r="L75" s="192" t="s">
        <v>270</v>
      </c>
      <c r="M75" s="192">
        <v>8</v>
      </c>
    </row>
    <row r="76" spans="1:13" ht="110.25" x14ac:dyDescent="0.25">
      <c r="A76" s="131"/>
      <c r="B76" s="191" t="s">
        <v>338</v>
      </c>
      <c r="C76" s="193" t="s">
        <v>1039</v>
      </c>
      <c r="D76" s="134">
        <v>2020</v>
      </c>
      <c r="E76" s="89" t="s">
        <v>269</v>
      </c>
      <c r="F76" s="135">
        <f t="shared" si="9"/>
        <v>714</v>
      </c>
      <c r="G76" s="135"/>
      <c r="H76" s="135"/>
      <c r="I76" s="135">
        <v>714</v>
      </c>
      <c r="J76" s="135"/>
      <c r="K76" s="135"/>
      <c r="L76" s="192" t="s">
        <v>270</v>
      </c>
      <c r="M76" s="194">
        <v>34</v>
      </c>
    </row>
    <row r="77" spans="1:13" ht="110.25" x14ac:dyDescent="0.25">
      <c r="A77" s="131"/>
      <c r="B77" s="191" t="s">
        <v>339</v>
      </c>
      <c r="C77" s="193" t="s">
        <v>273</v>
      </c>
      <c r="D77" s="134">
        <v>2020</v>
      </c>
      <c r="E77" s="89" t="s">
        <v>269</v>
      </c>
      <c r="F77" s="135">
        <f t="shared" si="9"/>
        <v>200</v>
      </c>
      <c r="G77" s="135"/>
      <c r="H77" s="135"/>
      <c r="I77" s="195">
        <v>200</v>
      </c>
      <c r="J77" s="135"/>
      <c r="K77" s="135"/>
      <c r="L77" s="192" t="s">
        <v>274</v>
      </c>
      <c r="M77" s="196">
        <v>1</v>
      </c>
    </row>
    <row r="78" spans="1:13" ht="94.5" x14ac:dyDescent="0.25">
      <c r="A78" s="131"/>
      <c r="B78" s="191" t="s">
        <v>340</v>
      </c>
      <c r="C78" s="197" t="s">
        <v>275</v>
      </c>
      <c r="D78" s="134">
        <v>2020</v>
      </c>
      <c r="E78" s="89" t="s">
        <v>269</v>
      </c>
      <c r="F78" s="135">
        <f t="shared" si="9"/>
        <v>250</v>
      </c>
      <c r="G78" s="135"/>
      <c r="H78" s="135"/>
      <c r="I78" s="195">
        <v>250</v>
      </c>
      <c r="J78" s="135"/>
      <c r="K78" s="135"/>
      <c r="L78" s="192" t="s">
        <v>274</v>
      </c>
      <c r="M78" s="196">
        <v>1</v>
      </c>
    </row>
    <row r="79" spans="1:13" ht="94.5" x14ac:dyDescent="0.25">
      <c r="A79" s="131"/>
      <c r="B79" s="191" t="s">
        <v>341</v>
      </c>
      <c r="C79" s="197" t="s">
        <v>276</v>
      </c>
      <c r="D79" s="134">
        <v>2020</v>
      </c>
      <c r="E79" s="89" t="s">
        <v>269</v>
      </c>
      <c r="F79" s="135">
        <f t="shared" si="9"/>
        <v>300</v>
      </c>
      <c r="G79" s="135"/>
      <c r="H79" s="135"/>
      <c r="I79" s="195">
        <v>300</v>
      </c>
      <c r="J79" s="135"/>
      <c r="K79" s="135"/>
      <c r="L79" s="192" t="s">
        <v>274</v>
      </c>
      <c r="M79" s="196">
        <v>1</v>
      </c>
    </row>
    <row r="80" spans="1:13" ht="156.75" customHeight="1" x14ac:dyDescent="0.25">
      <c r="A80" s="131"/>
      <c r="B80" s="191" t="s">
        <v>342</v>
      </c>
      <c r="C80" s="197" t="s">
        <v>277</v>
      </c>
      <c r="D80" s="134">
        <v>2020</v>
      </c>
      <c r="E80" s="89" t="s">
        <v>269</v>
      </c>
      <c r="F80" s="135">
        <f t="shared" si="9"/>
        <v>1950</v>
      </c>
      <c r="G80" s="135"/>
      <c r="H80" s="135"/>
      <c r="I80" s="195">
        <v>1950</v>
      </c>
      <c r="J80" s="135"/>
      <c r="K80" s="135"/>
      <c r="L80" s="192" t="s">
        <v>713</v>
      </c>
      <c r="M80" s="172" t="s">
        <v>278</v>
      </c>
    </row>
    <row r="81" spans="1:15" ht="63" x14ac:dyDescent="0.25">
      <c r="A81" s="131"/>
      <c r="B81" s="191" t="s">
        <v>343</v>
      </c>
      <c r="C81" s="197" t="s">
        <v>695</v>
      </c>
      <c r="D81" s="134">
        <v>2020</v>
      </c>
      <c r="E81" s="89" t="s">
        <v>269</v>
      </c>
      <c r="F81" s="135">
        <f t="shared" si="9"/>
        <v>3450</v>
      </c>
      <c r="G81" s="135"/>
      <c r="H81" s="135"/>
      <c r="I81" s="195">
        <v>3450</v>
      </c>
      <c r="J81" s="135"/>
      <c r="K81" s="135"/>
      <c r="L81" s="171" t="s">
        <v>279</v>
      </c>
      <c r="M81" s="196">
        <v>8500</v>
      </c>
    </row>
    <row r="82" spans="1:15" ht="63" x14ac:dyDescent="0.25">
      <c r="A82" s="131"/>
      <c r="B82" s="191" t="s">
        <v>344</v>
      </c>
      <c r="C82" s="197" t="s">
        <v>696</v>
      </c>
      <c r="D82" s="134">
        <v>2020</v>
      </c>
      <c r="E82" s="89" t="s">
        <v>269</v>
      </c>
      <c r="F82" s="135">
        <f t="shared" si="9"/>
        <v>540</v>
      </c>
      <c r="G82" s="135"/>
      <c r="H82" s="135"/>
      <c r="I82" s="195">
        <v>540</v>
      </c>
      <c r="J82" s="135"/>
      <c r="K82" s="135"/>
      <c r="L82" s="171" t="s">
        <v>280</v>
      </c>
      <c r="M82" s="196">
        <v>8</v>
      </c>
    </row>
    <row r="83" spans="1:15" ht="204.75" x14ac:dyDescent="0.25">
      <c r="A83" s="131"/>
      <c r="B83" s="191" t="s">
        <v>345</v>
      </c>
      <c r="C83" s="197" t="s">
        <v>1101</v>
      </c>
      <c r="D83" s="134">
        <v>2020</v>
      </c>
      <c r="E83" s="89" t="s">
        <v>269</v>
      </c>
      <c r="F83" s="135">
        <f t="shared" si="9"/>
        <v>6000</v>
      </c>
      <c r="G83" s="135"/>
      <c r="H83" s="135"/>
      <c r="I83" s="195">
        <v>6000</v>
      </c>
      <c r="J83" s="135"/>
      <c r="K83" s="135"/>
      <c r="L83" s="309" t="s">
        <v>631</v>
      </c>
      <c r="M83" s="196" t="s">
        <v>281</v>
      </c>
      <c r="O83" s="311">
        <f>SUM(I73:I83)</f>
        <v>14199</v>
      </c>
    </row>
    <row r="84" spans="1:15" ht="63" x14ac:dyDescent="0.25">
      <c r="A84" s="289"/>
      <c r="B84" s="191" t="s">
        <v>478</v>
      </c>
      <c r="C84" s="40" t="s">
        <v>677</v>
      </c>
      <c r="D84" s="37">
        <v>2020</v>
      </c>
      <c r="E84" s="231" t="s">
        <v>269</v>
      </c>
      <c r="F84" s="291">
        <f t="shared" si="9"/>
        <v>2319.36</v>
      </c>
      <c r="G84" s="291"/>
      <c r="H84" s="291"/>
      <c r="I84" s="195"/>
      <c r="J84" s="291"/>
      <c r="K84" s="291">
        <v>2319.36</v>
      </c>
      <c r="L84" s="171" t="s">
        <v>678</v>
      </c>
      <c r="M84" s="196">
        <v>1400</v>
      </c>
    </row>
    <row r="85" spans="1:15" ht="146.25" customHeight="1" x14ac:dyDescent="0.25">
      <c r="A85" s="289"/>
      <c r="B85" s="191" t="s">
        <v>479</v>
      </c>
      <c r="C85" s="40" t="s">
        <v>679</v>
      </c>
      <c r="D85" s="37">
        <v>2020</v>
      </c>
      <c r="E85" s="231" t="s">
        <v>269</v>
      </c>
      <c r="F85" s="291">
        <f t="shared" si="9"/>
        <v>3615.23</v>
      </c>
      <c r="G85" s="291"/>
      <c r="H85" s="291"/>
      <c r="I85" s="195"/>
      <c r="J85" s="291"/>
      <c r="K85" s="291">
        <v>3615.23</v>
      </c>
      <c r="L85" s="171" t="s">
        <v>680</v>
      </c>
      <c r="M85" s="172"/>
    </row>
    <row r="86" spans="1:15" ht="103.5" customHeight="1" x14ac:dyDescent="0.25">
      <c r="A86" s="131"/>
      <c r="B86" s="16" t="s">
        <v>681</v>
      </c>
      <c r="C86" s="480" t="s">
        <v>1152</v>
      </c>
      <c r="D86" s="287">
        <v>2020</v>
      </c>
      <c r="E86" s="231" t="s">
        <v>269</v>
      </c>
      <c r="F86" s="45">
        <f>G86+H86+I86+J86+K86</f>
        <v>562.34400000000005</v>
      </c>
      <c r="G86" s="157"/>
      <c r="H86" s="73"/>
      <c r="I86" s="287">
        <v>562.34400000000005</v>
      </c>
      <c r="J86" s="73"/>
      <c r="K86" s="292"/>
      <c r="L86" s="328" t="s">
        <v>715</v>
      </c>
      <c r="M86" s="238"/>
    </row>
    <row r="87" spans="1:15" ht="81" customHeight="1" x14ac:dyDescent="0.25">
      <c r="A87" s="131"/>
      <c r="B87" s="16" t="s">
        <v>682</v>
      </c>
      <c r="C87" s="480" t="s">
        <v>1153</v>
      </c>
      <c r="D87" s="287">
        <v>2020</v>
      </c>
      <c r="E87" s="231" t="s">
        <v>269</v>
      </c>
      <c r="F87" s="45">
        <f>G87+H87+I87+J87+K87</f>
        <v>1192.742</v>
      </c>
      <c r="G87" s="157"/>
      <c r="H87" s="73"/>
      <c r="I87" s="287">
        <v>1192.742</v>
      </c>
      <c r="J87" s="73"/>
      <c r="K87" s="292"/>
      <c r="L87" s="328" t="s">
        <v>715</v>
      </c>
      <c r="M87" s="238"/>
    </row>
    <row r="88" spans="1:15" ht="31.5" x14ac:dyDescent="0.25">
      <c r="A88" s="131"/>
      <c r="B88" s="198">
        <v>2</v>
      </c>
      <c r="C88" s="23" t="s">
        <v>282</v>
      </c>
      <c r="D88" s="188"/>
      <c r="E88" s="189"/>
      <c r="F88" s="190"/>
      <c r="G88" s="190"/>
      <c r="H88" s="190"/>
      <c r="I88" s="190"/>
      <c r="J88" s="190"/>
      <c r="K88" s="190"/>
      <c r="L88" s="188"/>
      <c r="M88" s="188"/>
    </row>
    <row r="89" spans="1:15" ht="293.25" x14ac:dyDescent="0.25">
      <c r="A89" s="131"/>
      <c r="B89" s="16" t="s">
        <v>289</v>
      </c>
      <c r="C89" s="23" t="s">
        <v>283</v>
      </c>
      <c r="D89" s="134">
        <v>2020</v>
      </c>
      <c r="E89" s="89" t="s">
        <v>269</v>
      </c>
      <c r="F89" s="135">
        <f t="shared" si="9"/>
        <v>10510</v>
      </c>
      <c r="G89" s="135"/>
      <c r="H89" s="135"/>
      <c r="I89" s="135"/>
      <c r="J89" s="135">
        <v>10510</v>
      </c>
      <c r="K89" s="135"/>
      <c r="L89" s="169" t="s">
        <v>716</v>
      </c>
      <c r="M89" s="169" t="s">
        <v>284</v>
      </c>
    </row>
    <row r="90" spans="1:15" ht="47.25" x14ac:dyDescent="0.25">
      <c r="A90" s="131"/>
      <c r="B90" s="198">
        <v>3</v>
      </c>
      <c r="C90" s="199" t="s">
        <v>285</v>
      </c>
      <c r="D90" s="188"/>
      <c r="E90" s="189"/>
      <c r="F90" s="190"/>
      <c r="G90" s="190"/>
      <c r="H90" s="190"/>
      <c r="I90" s="190"/>
      <c r="J90" s="190"/>
      <c r="K90" s="190"/>
      <c r="L90" s="188"/>
      <c r="M90" s="188"/>
    </row>
    <row r="91" spans="1:15" ht="94.5" x14ac:dyDescent="0.25">
      <c r="A91" s="131"/>
      <c r="B91" s="16" t="s">
        <v>346</v>
      </c>
      <c r="C91" s="173" t="s">
        <v>286</v>
      </c>
      <c r="D91" s="518">
        <v>2020</v>
      </c>
      <c r="E91" s="89" t="s">
        <v>269</v>
      </c>
      <c r="F91" s="517">
        <f t="shared" si="9"/>
        <v>3510</v>
      </c>
      <c r="G91" s="517"/>
      <c r="H91" s="517"/>
      <c r="I91" s="517">
        <v>3510</v>
      </c>
      <c r="J91" s="517"/>
      <c r="K91" s="517"/>
      <c r="L91" s="518" t="s">
        <v>943</v>
      </c>
      <c r="M91" s="518">
        <v>39</v>
      </c>
    </row>
    <row r="92" spans="1:15" ht="63" x14ac:dyDescent="0.25">
      <c r="A92" s="131"/>
      <c r="B92" s="16" t="s">
        <v>347</v>
      </c>
      <c r="C92" s="173" t="s">
        <v>1040</v>
      </c>
      <c r="D92" s="134">
        <v>2020</v>
      </c>
      <c r="E92" s="89" t="s">
        <v>269</v>
      </c>
      <c r="F92" s="135">
        <f t="shared" si="9"/>
        <v>2000</v>
      </c>
      <c r="G92" s="135"/>
      <c r="H92" s="135"/>
      <c r="I92" s="135">
        <v>2000</v>
      </c>
      <c r="J92" s="135"/>
      <c r="K92" s="135"/>
      <c r="L92" s="194" t="s">
        <v>944</v>
      </c>
      <c r="M92" s="519">
        <v>1</v>
      </c>
    </row>
    <row r="93" spans="1:15" ht="66.75" customHeight="1" x14ac:dyDescent="0.25">
      <c r="A93" s="131"/>
      <c r="B93" s="16" t="s">
        <v>114</v>
      </c>
      <c r="C93" s="223" t="s">
        <v>1217</v>
      </c>
      <c r="D93" s="329"/>
      <c r="E93" s="189"/>
      <c r="F93" s="190"/>
      <c r="G93" s="190"/>
      <c r="H93" s="190"/>
      <c r="I93" s="190"/>
      <c r="J93" s="190"/>
      <c r="K93" s="190"/>
      <c r="L93" s="188"/>
      <c r="M93" s="188"/>
    </row>
    <row r="94" spans="1:15" ht="146.25" customHeight="1" x14ac:dyDescent="0.25">
      <c r="A94" s="131"/>
      <c r="B94" s="198" t="s">
        <v>348</v>
      </c>
      <c r="C94" s="199" t="s">
        <v>1218</v>
      </c>
      <c r="D94" s="134">
        <v>2020</v>
      </c>
      <c r="E94" s="89" t="s">
        <v>269</v>
      </c>
      <c r="F94" s="135">
        <f t="shared" si="9"/>
        <v>950</v>
      </c>
      <c r="G94" s="135"/>
      <c r="H94" s="135"/>
      <c r="I94" s="135">
        <v>950</v>
      </c>
      <c r="J94" s="135"/>
      <c r="K94" s="135"/>
      <c r="L94" s="134"/>
      <c r="M94" s="134"/>
    </row>
    <row r="95" spans="1:15" ht="78.75" x14ac:dyDescent="0.25">
      <c r="A95" s="131"/>
      <c r="B95" s="198">
        <v>5</v>
      </c>
      <c r="C95" s="199" t="s">
        <v>287</v>
      </c>
      <c r="D95" s="134">
        <v>2020</v>
      </c>
      <c r="E95" s="89" t="s">
        <v>269</v>
      </c>
      <c r="F95" s="135">
        <f t="shared" si="9"/>
        <v>2000</v>
      </c>
      <c r="G95" s="135"/>
      <c r="H95" s="135"/>
      <c r="I95" s="135">
        <v>2000</v>
      </c>
      <c r="J95" s="135"/>
      <c r="K95" s="135"/>
      <c r="L95" s="201" t="s">
        <v>714</v>
      </c>
      <c r="M95" s="134">
        <v>4</v>
      </c>
    </row>
    <row r="96" spans="1:15" ht="78.75" x14ac:dyDescent="0.25">
      <c r="A96" s="131"/>
      <c r="B96" s="16">
        <v>6</v>
      </c>
      <c r="C96" s="23" t="s">
        <v>288</v>
      </c>
      <c r="D96" s="134"/>
      <c r="E96" s="89"/>
      <c r="F96" s="135"/>
      <c r="G96" s="135"/>
      <c r="H96" s="135"/>
      <c r="I96" s="135"/>
      <c r="J96" s="135"/>
      <c r="K96" s="135"/>
      <c r="L96" s="134"/>
      <c r="M96" s="134"/>
    </row>
    <row r="97" spans="1:13" ht="94.5" x14ac:dyDescent="0.25">
      <c r="A97" s="131"/>
      <c r="B97" s="16" t="s">
        <v>349</v>
      </c>
      <c r="C97" s="23" t="s">
        <v>290</v>
      </c>
      <c r="D97" s="134">
        <v>2020</v>
      </c>
      <c r="E97" s="89" t="s">
        <v>269</v>
      </c>
      <c r="F97" s="135">
        <f t="shared" si="9"/>
        <v>2880</v>
      </c>
      <c r="G97" s="135"/>
      <c r="H97" s="135"/>
      <c r="I97" s="135">
        <v>2880</v>
      </c>
      <c r="J97" s="135"/>
      <c r="K97" s="135"/>
      <c r="L97" s="419" t="s">
        <v>943</v>
      </c>
      <c r="M97" s="200">
        <v>32</v>
      </c>
    </row>
    <row r="98" spans="1:13" ht="63" x14ac:dyDescent="0.25">
      <c r="A98" s="131"/>
      <c r="B98" s="16" t="s">
        <v>350</v>
      </c>
      <c r="C98" s="199" t="s">
        <v>291</v>
      </c>
      <c r="D98" s="134">
        <v>2020</v>
      </c>
      <c r="E98" s="89" t="s">
        <v>269</v>
      </c>
      <c r="F98" s="135">
        <f t="shared" si="9"/>
        <v>1040</v>
      </c>
      <c r="G98" s="135"/>
      <c r="H98" s="135"/>
      <c r="I98" s="135">
        <v>1040</v>
      </c>
      <c r="J98" s="135"/>
      <c r="K98" s="135"/>
      <c r="L98" s="201" t="s">
        <v>717</v>
      </c>
      <c r="M98" s="192" t="s">
        <v>292</v>
      </c>
    </row>
    <row r="99" spans="1:13" ht="63" x14ac:dyDescent="0.25">
      <c r="A99" s="131"/>
      <c r="B99" s="16" t="s">
        <v>244</v>
      </c>
      <c r="C99" s="23" t="s">
        <v>293</v>
      </c>
      <c r="D99" s="134"/>
      <c r="E99" s="89"/>
      <c r="F99" s="135"/>
      <c r="G99" s="135"/>
      <c r="H99" s="135"/>
      <c r="I99" s="135"/>
      <c r="J99" s="135"/>
      <c r="K99" s="135"/>
      <c r="L99" s="134"/>
      <c r="M99" s="134"/>
    </row>
    <row r="100" spans="1:13" ht="63" x14ac:dyDescent="0.25">
      <c r="A100" s="131"/>
      <c r="B100" s="16" t="s">
        <v>351</v>
      </c>
      <c r="C100" s="173" t="s">
        <v>294</v>
      </c>
      <c r="D100" s="134">
        <v>2020</v>
      </c>
      <c r="E100" s="89" t="s">
        <v>269</v>
      </c>
      <c r="F100" s="135">
        <f t="shared" si="9"/>
        <v>3640</v>
      </c>
      <c r="G100" s="135"/>
      <c r="H100" s="135"/>
      <c r="I100" s="135">
        <v>3640</v>
      </c>
      <c r="J100" s="135"/>
      <c r="K100" s="135"/>
      <c r="L100" s="136" t="s">
        <v>946</v>
      </c>
      <c r="M100" s="134">
        <v>250</v>
      </c>
    </row>
    <row r="101" spans="1:13" ht="63" x14ac:dyDescent="0.25">
      <c r="A101" s="131"/>
      <c r="B101" s="16" t="s">
        <v>352</v>
      </c>
      <c r="C101" s="173" t="s">
        <v>295</v>
      </c>
      <c r="D101" s="134">
        <v>2020</v>
      </c>
      <c r="E101" s="89" t="s">
        <v>269</v>
      </c>
      <c r="F101" s="135">
        <f t="shared" si="9"/>
        <v>800</v>
      </c>
      <c r="G101" s="135"/>
      <c r="H101" s="135"/>
      <c r="I101" s="135">
        <v>800</v>
      </c>
      <c r="J101" s="135"/>
      <c r="K101" s="135"/>
      <c r="L101" s="136" t="s">
        <v>945</v>
      </c>
      <c r="M101" s="134">
        <v>1</v>
      </c>
    </row>
    <row r="102" spans="1:13" ht="97.5" customHeight="1" x14ac:dyDescent="0.25">
      <c r="A102" s="131"/>
      <c r="B102" s="16"/>
      <c r="C102" s="451" t="s">
        <v>296</v>
      </c>
      <c r="D102" s="134"/>
      <c r="E102" s="89"/>
      <c r="F102" s="135"/>
      <c r="G102" s="135"/>
      <c r="H102" s="135"/>
      <c r="I102" s="135"/>
      <c r="J102" s="135"/>
      <c r="K102" s="135"/>
      <c r="L102" s="136"/>
      <c r="M102" s="134"/>
    </row>
    <row r="103" spans="1:13" ht="31.5" x14ac:dyDescent="0.25">
      <c r="A103" s="203"/>
      <c r="B103" s="16" t="s">
        <v>246</v>
      </c>
      <c r="C103" s="206" t="s">
        <v>297</v>
      </c>
      <c r="D103" s="187"/>
      <c r="E103" s="187"/>
      <c r="F103" s="190"/>
      <c r="G103" s="190"/>
      <c r="H103" s="190"/>
      <c r="I103" s="190"/>
      <c r="J103" s="190"/>
      <c r="K103" s="190"/>
      <c r="L103" s="204"/>
      <c r="M103" s="187"/>
    </row>
    <row r="104" spans="1:13" ht="47.25" x14ac:dyDescent="0.25">
      <c r="A104" s="205"/>
      <c r="B104" s="16" t="s">
        <v>353</v>
      </c>
      <c r="C104" s="206" t="s">
        <v>298</v>
      </c>
      <c r="D104" s="192">
        <v>2020</v>
      </c>
      <c r="E104" s="192" t="s">
        <v>396</v>
      </c>
      <c r="F104" s="195">
        <f>SUM(G104:K104)</f>
        <v>158.5</v>
      </c>
      <c r="G104" s="135"/>
      <c r="H104" s="135"/>
      <c r="I104" s="195"/>
      <c r="J104" s="195">
        <v>158.5</v>
      </c>
      <c r="K104" s="195"/>
      <c r="L104" s="201" t="s">
        <v>299</v>
      </c>
      <c r="M104" s="192">
        <v>190</v>
      </c>
    </row>
    <row r="105" spans="1:13" ht="63" x14ac:dyDescent="0.25">
      <c r="A105" s="205"/>
      <c r="B105" s="16" t="s">
        <v>354</v>
      </c>
      <c r="C105" s="206" t="s">
        <v>300</v>
      </c>
      <c r="D105" s="192">
        <v>2020</v>
      </c>
      <c r="E105" s="192" t="s">
        <v>396</v>
      </c>
      <c r="F105" s="195">
        <f>SUM(G105:K105)</f>
        <v>695.1</v>
      </c>
      <c r="G105" s="135"/>
      <c r="H105" s="135"/>
      <c r="I105" s="195"/>
      <c r="J105" s="195">
        <v>695.1</v>
      </c>
      <c r="K105" s="195"/>
      <c r="L105" s="201" t="s">
        <v>301</v>
      </c>
      <c r="M105" s="192">
        <v>2.74</v>
      </c>
    </row>
    <row r="106" spans="1:13" ht="126" x14ac:dyDescent="0.25">
      <c r="A106" s="205"/>
      <c r="B106" s="16" t="s">
        <v>355</v>
      </c>
      <c r="C106" s="207" t="s">
        <v>398</v>
      </c>
      <c r="D106" s="171">
        <v>2020</v>
      </c>
      <c r="E106" s="133" t="s">
        <v>475</v>
      </c>
      <c r="F106" s="208">
        <f t="shared" ref="F106:F118" si="10">SUM(G106:K106)</f>
        <v>150</v>
      </c>
      <c r="G106" s="208"/>
      <c r="H106" s="208"/>
      <c r="I106" s="208">
        <v>150</v>
      </c>
      <c r="J106" s="208"/>
      <c r="K106" s="208"/>
      <c r="L106" s="171" t="s">
        <v>274</v>
      </c>
      <c r="M106" s="171">
        <v>1</v>
      </c>
    </row>
    <row r="107" spans="1:13" ht="141.75" x14ac:dyDescent="0.25">
      <c r="A107" s="205"/>
      <c r="B107" s="16" t="s">
        <v>356</v>
      </c>
      <c r="C107" s="207" t="s">
        <v>399</v>
      </c>
      <c r="D107" s="171">
        <v>2020</v>
      </c>
      <c r="E107" s="133" t="s">
        <v>475</v>
      </c>
      <c r="F107" s="208">
        <f t="shared" si="10"/>
        <v>100</v>
      </c>
      <c r="G107" s="208"/>
      <c r="H107" s="208"/>
      <c r="I107" s="208">
        <v>100</v>
      </c>
      <c r="J107" s="208"/>
      <c r="K107" s="208"/>
      <c r="L107" s="171" t="s">
        <v>274</v>
      </c>
      <c r="M107" s="171">
        <v>1</v>
      </c>
    </row>
    <row r="108" spans="1:13" ht="106.5" customHeight="1" x14ac:dyDescent="0.25">
      <c r="A108" s="205"/>
      <c r="B108" s="16" t="s">
        <v>357</v>
      </c>
      <c r="C108" s="199" t="s">
        <v>1044</v>
      </c>
      <c r="D108" s="192">
        <v>2020</v>
      </c>
      <c r="E108" s="134" t="s">
        <v>475</v>
      </c>
      <c r="F108" s="195">
        <f t="shared" si="10"/>
        <v>80</v>
      </c>
      <c r="G108" s="195"/>
      <c r="H108" s="195"/>
      <c r="I108" s="195">
        <v>80</v>
      </c>
      <c r="J108" s="195"/>
      <c r="K108" s="195"/>
      <c r="L108" s="192" t="s">
        <v>401</v>
      </c>
      <c r="M108" s="192">
        <v>1</v>
      </c>
    </row>
    <row r="109" spans="1:13" ht="117.75" customHeight="1" x14ac:dyDescent="0.25">
      <c r="A109" s="205"/>
      <c r="B109" s="16" t="s">
        <v>358</v>
      </c>
      <c r="C109" s="207" t="s">
        <v>400</v>
      </c>
      <c r="D109" s="171">
        <v>2020</v>
      </c>
      <c r="E109" s="133" t="s">
        <v>475</v>
      </c>
      <c r="F109" s="208">
        <f t="shared" si="10"/>
        <v>100</v>
      </c>
      <c r="G109" s="208"/>
      <c r="H109" s="208"/>
      <c r="I109" s="208">
        <v>100</v>
      </c>
      <c r="J109" s="208"/>
      <c r="K109" s="208"/>
      <c r="L109" s="171" t="s">
        <v>274</v>
      </c>
      <c r="M109" s="171">
        <v>1</v>
      </c>
    </row>
    <row r="110" spans="1:13" ht="126" x14ac:dyDescent="0.25">
      <c r="A110" s="205"/>
      <c r="B110" s="16" t="s">
        <v>359</v>
      </c>
      <c r="C110" s="207" t="s">
        <v>402</v>
      </c>
      <c r="D110" s="171">
        <v>2020</v>
      </c>
      <c r="E110" s="133" t="s">
        <v>475</v>
      </c>
      <c r="F110" s="208">
        <f t="shared" si="10"/>
        <v>170</v>
      </c>
      <c r="G110" s="208"/>
      <c r="H110" s="208"/>
      <c r="I110" s="208">
        <v>170</v>
      </c>
      <c r="J110" s="208"/>
      <c r="K110" s="208"/>
      <c r="L110" s="171" t="s">
        <v>274</v>
      </c>
      <c r="M110" s="171">
        <v>1</v>
      </c>
    </row>
    <row r="111" spans="1:13" ht="110.25" x14ac:dyDescent="0.25">
      <c r="A111" s="205"/>
      <c r="B111" s="16" t="s">
        <v>360</v>
      </c>
      <c r="C111" s="199" t="s">
        <v>403</v>
      </c>
      <c r="D111" s="192">
        <v>2020</v>
      </c>
      <c r="E111" s="133" t="s">
        <v>475</v>
      </c>
      <c r="F111" s="195">
        <f t="shared" si="10"/>
        <v>100</v>
      </c>
      <c r="G111" s="195"/>
      <c r="H111" s="195"/>
      <c r="I111" s="195">
        <v>100</v>
      </c>
      <c r="J111" s="195"/>
      <c r="K111" s="195"/>
      <c r="L111" s="192" t="s">
        <v>274</v>
      </c>
      <c r="M111" s="192">
        <v>1</v>
      </c>
    </row>
    <row r="112" spans="1:13" ht="94.5" x14ac:dyDescent="0.25">
      <c r="A112" s="205"/>
      <c r="B112" s="16" t="s">
        <v>361</v>
      </c>
      <c r="C112" s="199" t="s">
        <v>1157</v>
      </c>
      <c r="D112" s="192">
        <v>2020</v>
      </c>
      <c r="E112" s="133" t="s">
        <v>475</v>
      </c>
      <c r="F112" s="195">
        <f t="shared" si="10"/>
        <v>170</v>
      </c>
      <c r="G112" s="195"/>
      <c r="H112" s="195"/>
      <c r="I112" s="195">
        <v>170</v>
      </c>
      <c r="J112" s="195"/>
      <c r="K112" s="195"/>
      <c r="L112" s="192" t="s">
        <v>274</v>
      </c>
      <c r="M112" s="192">
        <v>1</v>
      </c>
    </row>
    <row r="113" spans="1:13" ht="171.75" customHeight="1" x14ac:dyDescent="0.25">
      <c r="A113" s="131"/>
      <c r="B113" s="16" t="s">
        <v>362</v>
      </c>
      <c r="C113" s="199" t="s">
        <v>404</v>
      </c>
      <c r="D113" s="192">
        <v>2020</v>
      </c>
      <c r="E113" s="134" t="s">
        <v>475</v>
      </c>
      <c r="F113" s="195">
        <f t="shared" si="10"/>
        <v>165</v>
      </c>
      <c r="G113" s="195"/>
      <c r="H113" s="195"/>
      <c r="I113" s="195">
        <v>165</v>
      </c>
      <c r="J113" s="195"/>
      <c r="K113" s="195"/>
      <c r="L113" s="192" t="s">
        <v>270</v>
      </c>
      <c r="M113" s="192">
        <v>70</v>
      </c>
    </row>
    <row r="114" spans="1:13" ht="99.75" customHeight="1" x14ac:dyDescent="0.25">
      <c r="A114" s="131"/>
      <c r="B114" s="16" t="s">
        <v>363</v>
      </c>
      <c r="C114" s="199" t="s">
        <v>413</v>
      </c>
      <c r="D114" s="171">
        <v>2020</v>
      </c>
      <c r="E114" s="134" t="s">
        <v>475</v>
      </c>
      <c r="F114" s="208">
        <f t="shared" si="10"/>
        <v>80</v>
      </c>
      <c r="G114" s="135"/>
      <c r="H114" s="135"/>
      <c r="I114" s="135">
        <v>80</v>
      </c>
      <c r="J114" s="135"/>
      <c r="K114" s="135"/>
      <c r="L114" s="171" t="s">
        <v>274</v>
      </c>
      <c r="M114" s="134">
        <v>1</v>
      </c>
    </row>
    <row r="115" spans="1:13" ht="123" customHeight="1" x14ac:dyDescent="0.25">
      <c r="A115" s="131"/>
      <c r="B115" s="16" t="s">
        <v>364</v>
      </c>
      <c r="C115" s="199" t="s">
        <v>405</v>
      </c>
      <c r="D115" s="171">
        <v>2020</v>
      </c>
      <c r="E115" s="134" t="s">
        <v>475</v>
      </c>
      <c r="F115" s="208">
        <f t="shared" si="10"/>
        <v>100</v>
      </c>
      <c r="G115" s="135"/>
      <c r="H115" s="135"/>
      <c r="I115" s="135">
        <v>100</v>
      </c>
      <c r="J115" s="135"/>
      <c r="K115" s="135"/>
      <c r="L115" s="171" t="s">
        <v>274</v>
      </c>
      <c r="M115" s="134">
        <v>1</v>
      </c>
    </row>
    <row r="116" spans="1:13" ht="113.25" customHeight="1" x14ac:dyDescent="0.25">
      <c r="A116" s="131"/>
      <c r="B116" s="16" t="s">
        <v>365</v>
      </c>
      <c r="C116" s="199" t="s">
        <v>406</v>
      </c>
      <c r="D116" s="171">
        <v>2020</v>
      </c>
      <c r="E116" s="134" t="s">
        <v>475</v>
      </c>
      <c r="F116" s="208">
        <f t="shared" si="10"/>
        <v>120</v>
      </c>
      <c r="G116" s="135"/>
      <c r="H116" s="135"/>
      <c r="I116" s="208">
        <v>120</v>
      </c>
      <c r="J116" s="135"/>
      <c r="K116" s="135"/>
      <c r="L116" s="171" t="s">
        <v>274</v>
      </c>
      <c r="M116" s="134">
        <v>1</v>
      </c>
    </row>
    <row r="117" spans="1:13" ht="94.5" x14ac:dyDescent="0.25">
      <c r="A117" s="131"/>
      <c r="B117" s="16" t="s">
        <v>366</v>
      </c>
      <c r="C117" s="125" t="s">
        <v>1220</v>
      </c>
      <c r="D117" s="171">
        <v>2020</v>
      </c>
      <c r="E117" s="192" t="s">
        <v>475</v>
      </c>
      <c r="F117" s="208">
        <f t="shared" si="10"/>
        <v>250</v>
      </c>
      <c r="G117" s="135"/>
      <c r="H117" s="135"/>
      <c r="I117" s="208">
        <v>250</v>
      </c>
      <c r="J117" s="135"/>
      <c r="K117" s="135"/>
      <c r="L117" s="171" t="s">
        <v>407</v>
      </c>
      <c r="M117" s="134">
        <v>38</v>
      </c>
    </row>
    <row r="118" spans="1:13" ht="110.25" x14ac:dyDescent="0.25">
      <c r="A118" s="131"/>
      <c r="B118" s="16" t="s">
        <v>367</v>
      </c>
      <c r="C118" s="209" t="s">
        <v>409</v>
      </c>
      <c r="D118" s="192">
        <v>2020</v>
      </c>
      <c r="E118" s="134" t="s">
        <v>475</v>
      </c>
      <c r="F118" s="195">
        <f t="shared" si="10"/>
        <v>980</v>
      </c>
      <c r="G118" s="135"/>
      <c r="H118" s="135"/>
      <c r="I118" s="195">
        <v>980</v>
      </c>
      <c r="J118" s="135"/>
      <c r="K118" s="135"/>
      <c r="L118" s="171" t="s">
        <v>408</v>
      </c>
      <c r="M118" s="134">
        <v>2</v>
      </c>
    </row>
    <row r="119" spans="1:13" ht="78.75" x14ac:dyDescent="0.25">
      <c r="A119" s="205"/>
      <c r="B119" s="16" t="s">
        <v>368</v>
      </c>
      <c r="C119" s="206" t="s">
        <v>410</v>
      </c>
      <c r="D119" s="192">
        <v>2020</v>
      </c>
      <c r="E119" s="134" t="s">
        <v>475</v>
      </c>
      <c r="F119" s="195">
        <f t="shared" ref="F119:F120" si="11">SUM(G119:I119)</f>
        <v>290</v>
      </c>
      <c r="G119" s="195"/>
      <c r="H119" s="195"/>
      <c r="I119" s="195">
        <v>290</v>
      </c>
      <c r="J119" s="195"/>
      <c r="K119" s="195"/>
      <c r="L119" s="201" t="s">
        <v>411</v>
      </c>
      <c r="M119" s="192">
        <v>1</v>
      </c>
    </row>
    <row r="120" spans="1:13" ht="78.75" x14ac:dyDescent="0.25">
      <c r="A120" s="205"/>
      <c r="B120" s="16" t="s">
        <v>369</v>
      </c>
      <c r="C120" s="206" t="s">
        <v>412</v>
      </c>
      <c r="D120" s="192">
        <v>2020</v>
      </c>
      <c r="E120" s="134" t="s">
        <v>475</v>
      </c>
      <c r="F120" s="195">
        <f t="shared" si="11"/>
        <v>290</v>
      </c>
      <c r="G120" s="195"/>
      <c r="H120" s="195"/>
      <c r="I120" s="195">
        <v>290</v>
      </c>
      <c r="J120" s="195"/>
      <c r="K120" s="195"/>
      <c r="L120" s="201" t="s">
        <v>411</v>
      </c>
      <c r="M120" s="192">
        <v>1</v>
      </c>
    </row>
    <row r="121" spans="1:13" ht="94.5" x14ac:dyDescent="0.25">
      <c r="A121" s="131"/>
      <c r="B121" s="178" t="s">
        <v>370</v>
      </c>
      <c r="C121" s="179" t="s">
        <v>302</v>
      </c>
      <c r="D121" s="183">
        <v>2020</v>
      </c>
      <c r="E121" s="181" t="s">
        <v>269</v>
      </c>
      <c r="F121" s="210">
        <f t="shared" ref="F121:F127" si="12">SUM(G121:K121)</f>
        <v>800</v>
      </c>
      <c r="G121" s="210"/>
      <c r="H121" s="210"/>
      <c r="I121" s="210">
        <v>800</v>
      </c>
      <c r="J121" s="210"/>
      <c r="K121" s="210"/>
      <c r="L121" s="183" t="s">
        <v>303</v>
      </c>
      <c r="M121" s="180">
        <v>1</v>
      </c>
    </row>
    <row r="122" spans="1:13" ht="78.75" x14ac:dyDescent="0.25">
      <c r="A122" s="131"/>
      <c r="B122" s="178" t="s">
        <v>371</v>
      </c>
      <c r="C122" s="221" t="s">
        <v>1041</v>
      </c>
      <c r="D122" s="183">
        <v>2020</v>
      </c>
      <c r="E122" s="192" t="s">
        <v>475</v>
      </c>
      <c r="F122" s="211">
        <f t="shared" si="12"/>
        <v>112.002</v>
      </c>
      <c r="G122" s="211"/>
      <c r="H122" s="211"/>
      <c r="I122" s="211">
        <v>112.002</v>
      </c>
      <c r="J122" s="211"/>
      <c r="K122" s="211"/>
      <c r="L122" s="183" t="s">
        <v>304</v>
      </c>
      <c r="M122" s="183">
        <v>18</v>
      </c>
    </row>
    <row r="123" spans="1:13" ht="65.25" customHeight="1" x14ac:dyDescent="0.25">
      <c r="A123" s="131"/>
      <c r="B123" s="178" t="s">
        <v>372</v>
      </c>
      <c r="C123" s="221" t="s">
        <v>1042</v>
      </c>
      <c r="D123" s="183">
        <v>2020</v>
      </c>
      <c r="E123" s="192" t="s">
        <v>475</v>
      </c>
      <c r="F123" s="211">
        <f t="shared" si="12"/>
        <v>220.26400000000001</v>
      </c>
      <c r="G123" s="211"/>
      <c r="H123" s="211"/>
      <c r="I123" s="211">
        <v>220.26400000000001</v>
      </c>
      <c r="J123" s="211"/>
      <c r="K123" s="211"/>
      <c r="L123" s="183" t="s">
        <v>304</v>
      </c>
      <c r="M123" s="183">
        <v>37</v>
      </c>
    </row>
    <row r="124" spans="1:13" ht="126" x14ac:dyDescent="0.25">
      <c r="A124" s="131"/>
      <c r="B124" s="178" t="s">
        <v>373</v>
      </c>
      <c r="C124" s="221" t="s">
        <v>1158</v>
      </c>
      <c r="D124" s="183">
        <v>2020</v>
      </c>
      <c r="E124" s="192" t="s">
        <v>396</v>
      </c>
      <c r="F124" s="211">
        <f t="shared" si="12"/>
        <v>7005.4</v>
      </c>
      <c r="G124" s="211"/>
      <c r="H124" s="211"/>
      <c r="I124" s="211"/>
      <c r="J124" s="211">
        <v>7005.4</v>
      </c>
      <c r="K124" s="211"/>
      <c r="L124" s="183" t="s">
        <v>305</v>
      </c>
      <c r="M124" s="183">
        <v>575</v>
      </c>
    </row>
    <row r="125" spans="1:13" ht="94.5" x14ac:dyDescent="0.25">
      <c r="A125" s="131"/>
      <c r="B125" s="178" t="s">
        <v>374</v>
      </c>
      <c r="C125" s="221" t="s">
        <v>487</v>
      </c>
      <c r="D125" s="183">
        <v>2020</v>
      </c>
      <c r="E125" s="192" t="s">
        <v>397</v>
      </c>
      <c r="F125" s="211">
        <f t="shared" si="12"/>
        <v>3900</v>
      </c>
      <c r="G125" s="211"/>
      <c r="H125" s="211"/>
      <c r="I125" s="211">
        <v>390</v>
      </c>
      <c r="J125" s="211">
        <v>3510</v>
      </c>
      <c r="K125" s="211"/>
      <c r="L125" s="183" t="s">
        <v>718</v>
      </c>
      <c r="M125" s="183">
        <v>5</v>
      </c>
    </row>
    <row r="126" spans="1:13" ht="78.75" customHeight="1" x14ac:dyDescent="0.25">
      <c r="A126" s="285"/>
      <c r="B126" s="293" t="s">
        <v>480</v>
      </c>
      <c r="C126" s="296" t="s">
        <v>672</v>
      </c>
      <c r="D126" s="297">
        <v>2020</v>
      </c>
      <c r="E126" s="298" t="s">
        <v>269</v>
      </c>
      <c r="F126" s="211">
        <f t="shared" si="12"/>
        <v>1670</v>
      </c>
      <c r="G126" s="295"/>
      <c r="H126" s="295"/>
      <c r="I126" s="295">
        <v>167</v>
      </c>
      <c r="J126" s="295"/>
      <c r="K126" s="295">
        <v>1503</v>
      </c>
      <c r="L126" s="297" t="s">
        <v>662</v>
      </c>
      <c r="M126" s="294">
        <v>780</v>
      </c>
    </row>
    <row r="127" spans="1:13" ht="78" customHeight="1" x14ac:dyDescent="0.25">
      <c r="A127" s="285"/>
      <c r="B127" s="293" t="s">
        <v>481</v>
      </c>
      <c r="C127" s="296" t="s">
        <v>673</v>
      </c>
      <c r="D127" s="297">
        <v>2020</v>
      </c>
      <c r="E127" s="298" t="s">
        <v>269</v>
      </c>
      <c r="F127" s="211">
        <f t="shared" si="12"/>
        <v>3900</v>
      </c>
      <c r="G127" s="295"/>
      <c r="H127" s="295"/>
      <c r="I127" s="295"/>
      <c r="J127" s="295"/>
      <c r="K127" s="295">
        <v>3900</v>
      </c>
      <c r="L127" s="299" t="s">
        <v>663</v>
      </c>
      <c r="M127" s="294">
        <v>1200</v>
      </c>
    </row>
    <row r="128" spans="1:13" ht="63" x14ac:dyDescent="0.25">
      <c r="A128" s="131"/>
      <c r="B128" s="178" t="s">
        <v>482</v>
      </c>
      <c r="C128" s="296" t="s">
        <v>476</v>
      </c>
      <c r="D128" s="37">
        <v>2020</v>
      </c>
      <c r="E128" s="231" t="s">
        <v>269</v>
      </c>
      <c r="F128" s="185">
        <f>G128+H128+I128+J128+K128</f>
        <v>2230</v>
      </c>
      <c r="G128" s="185"/>
      <c r="H128" s="73"/>
      <c r="I128" s="229"/>
      <c r="J128" s="73"/>
      <c r="K128" s="229">
        <v>2230</v>
      </c>
      <c r="L128" s="37"/>
      <c r="M128" s="186"/>
    </row>
    <row r="129" spans="1:13" ht="15.75" x14ac:dyDescent="0.25">
      <c r="A129" s="203"/>
      <c r="B129" s="16" t="s">
        <v>375</v>
      </c>
      <c r="C129" s="206" t="s">
        <v>307</v>
      </c>
      <c r="D129" s="187"/>
      <c r="E129" s="187"/>
      <c r="F129" s="212"/>
      <c r="G129" s="212"/>
      <c r="H129" s="212"/>
      <c r="I129" s="212"/>
      <c r="J129" s="212"/>
      <c r="K129" s="212"/>
      <c r="L129" s="204"/>
      <c r="M129" s="187"/>
    </row>
    <row r="130" spans="1:13" ht="47.25" x14ac:dyDescent="0.25">
      <c r="A130" s="205"/>
      <c r="B130" s="16" t="s">
        <v>376</v>
      </c>
      <c r="C130" s="206" t="s">
        <v>308</v>
      </c>
      <c r="D130" s="192">
        <v>2020</v>
      </c>
      <c r="E130" s="192" t="s">
        <v>396</v>
      </c>
      <c r="F130" s="195">
        <f t="shared" ref="F130:F142" si="13">SUM(G130:K130)</f>
        <v>169.4</v>
      </c>
      <c r="G130" s="195"/>
      <c r="H130" s="195"/>
      <c r="I130" s="195"/>
      <c r="J130" s="195">
        <v>169.4</v>
      </c>
      <c r="K130" s="195"/>
      <c r="L130" s="201" t="s">
        <v>299</v>
      </c>
      <c r="M130" s="192">
        <v>190</v>
      </c>
    </row>
    <row r="131" spans="1:13" ht="63" x14ac:dyDescent="0.25">
      <c r="A131" s="205"/>
      <c r="B131" s="16" t="s">
        <v>377</v>
      </c>
      <c r="C131" s="206" t="s">
        <v>309</v>
      </c>
      <c r="D131" s="192">
        <v>2020</v>
      </c>
      <c r="E131" s="192" t="s">
        <v>396</v>
      </c>
      <c r="F131" s="195">
        <f t="shared" si="13"/>
        <v>165.9</v>
      </c>
      <c r="G131" s="195"/>
      <c r="H131" s="195"/>
      <c r="I131" s="195"/>
      <c r="J131" s="195">
        <v>165.9</v>
      </c>
      <c r="K131" s="195"/>
      <c r="L131" s="201" t="s">
        <v>310</v>
      </c>
      <c r="M131" s="192">
        <v>0.27</v>
      </c>
    </row>
    <row r="132" spans="1:13" ht="162.75" customHeight="1" x14ac:dyDescent="0.25">
      <c r="A132" s="205"/>
      <c r="B132" s="16" t="s">
        <v>378</v>
      </c>
      <c r="C132" s="207" t="s">
        <v>414</v>
      </c>
      <c r="D132" s="192">
        <v>2020</v>
      </c>
      <c r="E132" s="134" t="s">
        <v>475</v>
      </c>
      <c r="F132" s="195">
        <f t="shared" si="13"/>
        <v>80</v>
      </c>
      <c r="G132" s="195"/>
      <c r="H132" s="195"/>
      <c r="I132" s="208">
        <v>80</v>
      </c>
      <c r="J132" s="208"/>
      <c r="K132" s="208"/>
      <c r="L132" s="171" t="s">
        <v>274</v>
      </c>
      <c r="M132" s="134">
        <v>1</v>
      </c>
    </row>
    <row r="133" spans="1:13" ht="173.25" x14ac:dyDescent="0.25">
      <c r="A133" s="205"/>
      <c r="B133" s="16" t="s">
        <v>379</v>
      </c>
      <c r="C133" s="207" t="s">
        <v>1159</v>
      </c>
      <c r="D133" s="192">
        <v>2020</v>
      </c>
      <c r="E133" s="134" t="s">
        <v>475</v>
      </c>
      <c r="F133" s="195">
        <f t="shared" si="13"/>
        <v>150</v>
      </c>
      <c r="G133" s="195"/>
      <c r="H133" s="195"/>
      <c r="I133" s="208">
        <v>150</v>
      </c>
      <c r="J133" s="208"/>
      <c r="K133" s="208"/>
      <c r="L133" s="171" t="s">
        <v>274</v>
      </c>
      <c r="M133" s="134">
        <v>1</v>
      </c>
    </row>
    <row r="134" spans="1:13" ht="126" x14ac:dyDescent="0.25">
      <c r="A134" s="205"/>
      <c r="B134" s="16" t="s">
        <v>380</v>
      </c>
      <c r="C134" s="40" t="s">
        <v>664</v>
      </c>
      <c r="D134" s="37">
        <v>2020</v>
      </c>
      <c r="E134" s="231" t="s">
        <v>269</v>
      </c>
      <c r="F134" s="185">
        <f t="shared" ref="F134:F138" si="14">G134+H134+I134+J134+K134</f>
        <v>2500</v>
      </c>
      <c r="G134" s="185"/>
      <c r="H134" s="73"/>
      <c r="I134" s="229">
        <v>250</v>
      </c>
      <c r="J134" s="73"/>
      <c r="K134" s="229">
        <v>2250</v>
      </c>
      <c r="L134" s="299" t="s">
        <v>477</v>
      </c>
      <c r="M134" s="186"/>
    </row>
    <row r="135" spans="1:13" ht="110.25" customHeight="1" x14ac:dyDescent="0.25">
      <c r="A135" s="205"/>
      <c r="B135" s="16" t="s">
        <v>483</v>
      </c>
      <c r="C135" s="40" t="s">
        <v>665</v>
      </c>
      <c r="D135" s="37">
        <v>2020</v>
      </c>
      <c r="E135" s="231" t="s">
        <v>269</v>
      </c>
      <c r="F135" s="185">
        <f t="shared" si="14"/>
        <v>18675.82</v>
      </c>
      <c r="G135" s="185"/>
      <c r="H135" s="73"/>
      <c r="I135" s="229"/>
      <c r="J135" s="73"/>
      <c r="K135" s="229">
        <v>18675.82</v>
      </c>
      <c r="L135" s="297" t="s">
        <v>666</v>
      </c>
      <c r="M135" s="186">
        <v>3210</v>
      </c>
    </row>
    <row r="136" spans="1:13" ht="111.75" customHeight="1" x14ac:dyDescent="0.25">
      <c r="A136" s="205"/>
      <c r="B136" s="16" t="s">
        <v>484</v>
      </c>
      <c r="C136" s="40" t="s">
        <v>668</v>
      </c>
      <c r="D136" s="37">
        <v>2020</v>
      </c>
      <c r="E136" s="231" t="s">
        <v>269</v>
      </c>
      <c r="F136" s="185">
        <f t="shared" si="14"/>
        <v>9981.1</v>
      </c>
      <c r="G136" s="185"/>
      <c r="H136" s="73"/>
      <c r="I136" s="229"/>
      <c r="J136" s="73"/>
      <c r="K136" s="229">
        <v>9981.1</v>
      </c>
      <c r="L136" s="37" t="s">
        <v>667</v>
      </c>
      <c r="M136" s="186">
        <v>2900</v>
      </c>
    </row>
    <row r="137" spans="1:13" ht="105.75" customHeight="1" x14ac:dyDescent="0.25">
      <c r="A137" s="205"/>
      <c r="B137" s="16" t="s">
        <v>485</v>
      </c>
      <c r="C137" s="40" t="s">
        <v>669</v>
      </c>
      <c r="D137" s="37">
        <v>2020</v>
      </c>
      <c r="E137" s="231" t="s">
        <v>269</v>
      </c>
      <c r="F137" s="185">
        <f t="shared" si="14"/>
        <v>17603.45</v>
      </c>
      <c r="G137" s="185"/>
      <c r="H137" s="73"/>
      <c r="I137" s="229"/>
      <c r="J137" s="73"/>
      <c r="K137" s="229">
        <v>17603.45</v>
      </c>
      <c r="L137" s="37" t="s">
        <v>670</v>
      </c>
      <c r="M137" s="186">
        <v>984</v>
      </c>
    </row>
    <row r="138" spans="1:13" ht="110.25" customHeight="1" x14ac:dyDescent="0.25">
      <c r="A138" s="205"/>
      <c r="B138" s="16" t="s">
        <v>486</v>
      </c>
      <c r="C138" s="40" t="s">
        <v>674</v>
      </c>
      <c r="D138" s="37">
        <v>2020</v>
      </c>
      <c r="E138" s="231" t="s">
        <v>269</v>
      </c>
      <c r="F138" s="185">
        <f t="shared" si="14"/>
        <v>3500</v>
      </c>
      <c r="G138" s="185"/>
      <c r="H138" s="73"/>
      <c r="I138" s="237"/>
      <c r="J138" s="73"/>
      <c r="K138" s="237">
        <v>3500</v>
      </c>
      <c r="L138" s="297" t="s">
        <v>667</v>
      </c>
      <c r="M138" s="186">
        <v>970</v>
      </c>
    </row>
    <row r="139" spans="1:13" ht="63" x14ac:dyDescent="0.25">
      <c r="A139" s="205"/>
      <c r="B139" s="300" t="s">
        <v>675</v>
      </c>
      <c r="C139" s="304" t="s">
        <v>1043</v>
      </c>
      <c r="D139" s="305">
        <v>2020</v>
      </c>
      <c r="E139" s="306" t="s">
        <v>269</v>
      </c>
      <c r="F139" s="286">
        <f>SUM(G139:K139)</f>
        <v>11030</v>
      </c>
      <c r="G139" s="301"/>
      <c r="H139" s="301"/>
      <c r="I139" s="301">
        <v>1103</v>
      </c>
      <c r="J139" s="301"/>
      <c r="K139" s="301">
        <v>9927</v>
      </c>
      <c r="L139" s="302" t="s">
        <v>671</v>
      </c>
      <c r="M139" s="303"/>
    </row>
    <row r="140" spans="1:13" ht="114" customHeight="1" x14ac:dyDescent="0.25">
      <c r="A140" s="131"/>
      <c r="B140" s="16" t="s">
        <v>676</v>
      </c>
      <c r="C140" s="207" t="s">
        <v>415</v>
      </c>
      <c r="D140" s="192">
        <v>2020</v>
      </c>
      <c r="E140" s="89" t="s">
        <v>269</v>
      </c>
      <c r="F140" s="135">
        <f t="shared" si="13"/>
        <v>60000</v>
      </c>
      <c r="G140" s="135"/>
      <c r="H140" s="135"/>
      <c r="I140" s="135">
        <v>60000</v>
      </c>
      <c r="J140" s="135"/>
      <c r="K140" s="135"/>
      <c r="L140" s="171" t="s">
        <v>697</v>
      </c>
      <c r="M140" s="134">
        <v>1</v>
      </c>
    </row>
    <row r="141" spans="1:13" ht="48" customHeight="1" x14ac:dyDescent="0.25">
      <c r="A141" s="535"/>
      <c r="B141" s="16" t="s">
        <v>1240</v>
      </c>
      <c r="C141" s="207" t="s">
        <v>1241</v>
      </c>
      <c r="D141" s="192">
        <v>2020</v>
      </c>
      <c r="E141" s="89" t="s">
        <v>269</v>
      </c>
      <c r="F141" s="536">
        <f t="shared" si="13"/>
        <v>180</v>
      </c>
      <c r="G141" s="536"/>
      <c r="H141" s="536"/>
      <c r="I141" s="536">
        <v>180</v>
      </c>
      <c r="J141" s="536"/>
      <c r="K141" s="536"/>
      <c r="L141" s="171" t="s">
        <v>1243</v>
      </c>
      <c r="M141" s="537">
        <v>2.1520000000000001</v>
      </c>
    </row>
    <row r="142" spans="1:13" ht="78" customHeight="1" x14ac:dyDescent="0.25">
      <c r="A142" s="535"/>
      <c r="B142" s="16" t="s">
        <v>1242</v>
      </c>
      <c r="C142" s="207" t="s">
        <v>388</v>
      </c>
      <c r="D142" s="192">
        <v>2020</v>
      </c>
      <c r="E142" s="89" t="s">
        <v>269</v>
      </c>
      <c r="F142" s="536">
        <f t="shared" si="13"/>
        <v>7900</v>
      </c>
      <c r="G142" s="536"/>
      <c r="H142" s="536"/>
      <c r="I142" s="536">
        <v>7900</v>
      </c>
      <c r="J142" s="536"/>
      <c r="K142" s="536"/>
      <c r="L142" s="171" t="s">
        <v>323</v>
      </c>
      <c r="M142" s="537">
        <v>4</v>
      </c>
    </row>
    <row r="143" spans="1:13" ht="31.5" x14ac:dyDescent="0.25">
      <c r="A143" s="131"/>
      <c r="B143" s="16"/>
      <c r="C143" s="337" t="s">
        <v>311</v>
      </c>
      <c r="D143" s="134"/>
      <c r="E143" s="89"/>
      <c r="F143" s="135"/>
      <c r="G143" s="135"/>
      <c r="H143" s="135"/>
      <c r="I143" s="135"/>
      <c r="J143" s="135"/>
      <c r="K143" s="135"/>
      <c r="L143" s="134"/>
      <c r="M143" s="134"/>
    </row>
    <row r="144" spans="1:13" ht="66.75" customHeight="1" x14ac:dyDescent="0.25">
      <c r="A144" s="131"/>
      <c r="B144" s="124" t="s">
        <v>381</v>
      </c>
      <c r="C144" s="223" t="s">
        <v>1221</v>
      </c>
      <c r="D144" s="134"/>
      <c r="E144" s="89"/>
      <c r="F144" s="73"/>
      <c r="G144" s="73"/>
      <c r="H144" s="73"/>
      <c r="I144" s="73"/>
      <c r="J144" s="73"/>
      <c r="K144" s="73"/>
      <c r="L144" s="177"/>
      <c r="M144" s="134"/>
    </row>
    <row r="145" spans="1:13" ht="63" x14ac:dyDescent="0.25">
      <c r="A145" s="131"/>
      <c r="B145" s="124" t="s">
        <v>382</v>
      </c>
      <c r="C145" s="222" t="s">
        <v>416</v>
      </c>
      <c r="D145" s="134">
        <v>2020</v>
      </c>
      <c r="E145" s="89" t="s">
        <v>269</v>
      </c>
      <c r="F145" s="73">
        <v>850</v>
      </c>
      <c r="G145" s="73"/>
      <c r="H145" s="73"/>
      <c r="I145" s="73">
        <v>850</v>
      </c>
      <c r="J145" s="73"/>
      <c r="K145" s="73"/>
      <c r="L145" s="177" t="s">
        <v>418</v>
      </c>
      <c r="M145" s="134">
        <v>14.2</v>
      </c>
    </row>
    <row r="146" spans="1:13" ht="63" x14ac:dyDescent="0.25">
      <c r="A146" s="131"/>
      <c r="B146" s="124" t="s">
        <v>383</v>
      </c>
      <c r="C146" s="217" t="s">
        <v>417</v>
      </c>
      <c r="D146" s="134">
        <v>2020</v>
      </c>
      <c r="E146" s="89" t="s">
        <v>269</v>
      </c>
      <c r="F146" s="73">
        <v>2300</v>
      </c>
      <c r="G146" s="73"/>
      <c r="H146" s="73"/>
      <c r="I146" s="73">
        <v>2300</v>
      </c>
      <c r="J146" s="73"/>
      <c r="K146" s="73"/>
      <c r="L146" s="177" t="s">
        <v>418</v>
      </c>
      <c r="M146" s="134">
        <v>3.7</v>
      </c>
    </row>
    <row r="147" spans="1:13" ht="110.25" x14ac:dyDescent="0.25">
      <c r="A147" s="131"/>
      <c r="B147" s="124" t="s">
        <v>384</v>
      </c>
      <c r="C147" s="222" t="s">
        <v>1222</v>
      </c>
      <c r="D147" s="134">
        <v>2020</v>
      </c>
      <c r="E147" s="89" t="s">
        <v>269</v>
      </c>
      <c r="F147" s="73">
        <v>2325</v>
      </c>
      <c r="G147" s="73"/>
      <c r="H147" s="73"/>
      <c r="I147" s="73">
        <v>2325</v>
      </c>
      <c r="J147" s="73"/>
      <c r="K147" s="73"/>
      <c r="L147" s="136" t="s">
        <v>947</v>
      </c>
      <c r="M147" s="134">
        <v>31</v>
      </c>
    </row>
    <row r="148" spans="1:13" ht="47.25" x14ac:dyDescent="0.25">
      <c r="A148" s="131"/>
      <c r="B148" s="124" t="s">
        <v>419</v>
      </c>
      <c r="C148" s="223" t="s">
        <v>319</v>
      </c>
      <c r="D148" s="134"/>
      <c r="E148" s="89"/>
      <c r="F148" s="73"/>
      <c r="G148" s="73"/>
      <c r="H148" s="73"/>
      <c r="I148" s="73"/>
      <c r="J148" s="73"/>
      <c r="K148" s="73"/>
      <c r="L148" s="177"/>
      <c r="M148" s="134"/>
    </row>
    <row r="149" spans="1:13" ht="63" x14ac:dyDescent="0.25">
      <c r="A149" s="131"/>
      <c r="B149" s="124" t="s">
        <v>420</v>
      </c>
      <c r="C149" s="223" t="s">
        <v>424</v>
      </c>
      <c r="D149" s="134">
        <v>2020</v>
      </c>
      <c r="E149" s="89" t="s">
        <v>269</v>
      </c>
      <c r="F149" s="73">
        <v>6738.9</v>
      </c>
      <c r="G149" s="73"/>
      <c r="H149" s="73"/>
      <c r="I149" s="73">
        <v>6738.9</v>
      </c>
      <c r="J149" s="73"/>
      <c r="K149" s="73"/>
      <c r="L149" s="177" t="s">
        <v>320</v>
      </c>
      <c r="M149" s="134">
        <v>183.9</v>
      </c>
    </row>
    <row r="150" spans="1:13" ht="63" x14ac:dyDescent="0.25">
      <c r="A150" s="131"/>
      <c r="B150" s="124" t="s">
        <v>421</v>
      </c>
      <c r="C150" s="223" t="s">
        <v>425</v>
      </c>
      <c r="D150" s="134">
        <v>2020</v>
      </c>
      <c r="E150" s="89" t="s">
        <v>269</v>
      </c>
      <c r="F150" s="73">
        <v>4200</v>
      </c>
      <c r="G150" s="73"/>
      <c r="H150" s="73"/>
      <c r="I150" s="73">
        <v>4200</v>
      </c>
      <c r="J150" s="73"/>
      <c r="K150" s="73"/>
      <c r="L150" s="177" t="s">
        <v>320</v>
      </c>
      <c r="M150" s="134">
        <v>54.2</v>
      </c>
    </row>
    <row r="151" spans="1:13" ht="78.75" x14ac:dyDescent="0.25">
      <c r="A151" s="131"/>
      <c r="B151" s="124" t="s">
        <v>422</v>
      </c>
      <c r="C151" s="223" t="s">
        <v>426</v>
      </c>
      <c r="D151" s="134">
        <v>2020</v>
      </c>
      <c r="E151" s="89" t="s">
        <v>269</v>
      </c>
      <c r="F151" s="73">
        <v>2000</v>
      </c>
      <c r="G151" s="73"/>
      <c r="H151" s="73"/>
      <c r="I151" s="73">
        <v>2000</v>
      </c>
      <c r="J151" s="73"/>
      <c r="K151" s="73"/>
      <c r="L151" s="177" t="s">
        <v>321</v>
      </c>
      <c r="M151" s="134" t="s">
        <v>322</v>
      </c>
    </row>
    <row r="152" spans="1:13" ht="63" x14ac:dyDescent="0.25">
      <c r="A152" s="131"/>
      <c r="B152" s="124" t="s">
        <v>423</v>
      </c>
      <c r="C152" s="223" t="s">
        <v>388</v>
      </c>
      <c r="D152" s="134">
        <v>2020</v>
      </c>
      <c r="E152" s="89" t="s">
        <v>269</v>
      </c>
      <c r="F152" s="73">
        <v>2730</v>
      </c>
      <c r="G152" s="73"/>
      <c r="H152" s="73"/>
      <c r="I152" s="73">
        <v>2730</v>
      </c>
      <c r="J152" s="73"/>
      <c r="K152" s="73"/>
      <c r="L152" s="177" t="s">
        <v>323</v>
      </c>
      <c r="M152" s="134">
        <v>1</v>
      </c>
    </row>
    <row r="153" spans="1:13" ht="47.25" x14ac:dyDescent="0.25">
      <c r="A153" s="131"/>
      <c r="B153" s="124" t="s">
        <v>427</v>
      </c>
      <c r="C153" s="223" t="s">
        <v>324</v>
      </c>
      <c r="D153" s="134"/>
      <c r="E153" s="89"/>
      <c r="F153" s="73"/>
      <c r="G153" s="73"/>
      <c r="H153" s="73"/>
      <c r="I153" s="73"/>
      <c r="J153" s="73"/>
      <c r="K153" s="73"/>
      <c r="L153" s="177"/>
      <c r="M153" s="134"/>
    </row>
    <row r="154" spans="1:13" ht="63" x14ac:dyDescent="0.25">
      <c r="A154" s="131"/>
      <c r="B154" s="124" t="s">
        <v>428</v>
      </c>
      <c r="C154" s="176" t="s">
        <v>430</v>
      </c>
      <c r="D154" s="134">
        <v>2020</v>
      </c>
      <c r="E154" s="89" t="s">
        <v>269</v>
      </c>
      <c r="F154" s="73">
        <v>1580</v>
      </c>
      <c r="G154" s="73"/>
      <c r="H154" s="73"/>
      <c r="I154" s="73">
        <v>1580</v>
      </c>
      <c r="J154" s="73"/>
      <c r="K154" s="73"/>
      <c r="L154" s="177" t="s">
        <v>325</v>
      </c>
      <c r="M154" s="134">
        <v>46</v>
      </c>
    </row>
    <row r="155" spans="1:13" ht="63" x14ac:dyDescent="0.25">
      <c r="A155" s="131"/>
      <c r="B155" s="124" t="s">
        <v>429</v>
      </c>
      <c r="C155" s="223" t="s">
        <v>1120</v>
      </c>
      <c r="D155" s="134">
        <v>2020</v>
      </c>
      <c r="E155" s="89" t="s">
        <v>269</v>
      </c>
      <c r="F155" s="73">
        <v>600</v>
      </c>
      <c r="G155" s="73"/>
      <c r="H155" s="73"/>
      <c r="I155" s="73">
        <v>600</v>
      </c>
      <c r="J155" s="73"/>
      <c r="K155" s="73"/>
      <c r="L155" s="177" t="s">
        <v>775</v>
      </c>
      <c r="M155" s="134">
        <v>9</v>
      </c>
    </row>
    <row r="156" spans="1:13" ht="63" x14ac:dyDescent="0.25">
      <c r="A156" s="131"/>
      <c r="B156" s="124" t="s">
        <v>433</v>
      </c>
      <c r="C156" s="223" t="s">
        <v>431</v>
      </c>
      <c r="D156" s="134">
        <v>2020</v>
      </c>
      <c r="E156" s="89" t="s">
        <v>269</v>
      </c>
      <c r="F156" s="73">
        <v>1100</v>
      </c>
      <c r="G156" s="73"/>
      <c r="H156" s="73"/>
      <c r="I156" s="73">
        <v>1100</v>
      </c>
      <c r="J156" s="73"/>
      <c r="K156" s="73"/>
      <c r="L156" s="177" t="s">
        <v>323</v>
      </c>
      <c r="M156" s="134">
        <v>4000</v>
      </c>
    </row>
    <row r="157" spans="1:13" ht="63" x14ac:dyDescent="0.25">
      <c r="A157" s="131"/>
      <c r="B157" s="124" t="s">
        <v>434</v>
      </c>
      <c r="C157" s="176" t="s">
        <v>432</v>
      </c>
      <c r="D157" s="134">
        <v>2020</v>
      </c>
      <c r="E157" s="89" t="s">
        <v>269</v>
      </c>
      <c r="F157" s="73">
        <v>1155</v>
      </c>
      <c r="G157" s="73"/>
      <c r="H157" s="73"/>
      <c r="I157" s="73">
        <v>1155</v>
      </c>
      <c r="J157" s="73"/>
      <c r="K157" s="73"/>
      <c r="L157" s="177" t="s">
        <v>323</v>
      </c>
      <c r="M157" s="134">
        <v>525</v>
      </c>
    </row>
    <row r="158" spans="1:13" ht="63" x14ac:dyDescent="0.25">
      <c r="A158" s="131"/>
      <c r="B158" s="124" t="s">
        <v>435</v>
      </c>
      <c r="C158" s="176" t="s">
        <v>388</v>
      </c>
      <c r="D158" s="134">
        <v>2020</v>
      </c>
      <c r="E158" s="89" t="s">
        <v>269</v>
      </c>
      <c r="F158" s="73">
        <v>3000</v>
      </c>
      <c r="G158" s="73"/>
      <c r="H158" s="73"/>
      <c r="I158" s="73">
        <v>3000</v>
      </c>
      <c r="J158" s="73"/>
      <c r="K158" s="73"/>
      <c r="L158" s="177" t="s">
        <v>323</v>
      </c>
      <c r="M158" s="134">
        <v>1</v>
      </c>
    </row>
    <row r="159" spans="1:13" ht="63" x14ac:dyDescent="0.25">
      <c r="A159" s="131"/>
      <c r="B159" s="124" t="s">
        <v>436</v>
      </c>
      <c r="C159" s="176" t="s">
        <v>437</v>
      </c>
      <c r="D159" s="134">
        <v>2020</v>
      </c>
      <c r="E159" s="89" t="s">
        <v>269</v>
      </c>
      <c r="F159" s="73">
        <v>1200</v>
      </c>
      <c r="G159" s="73"/>
      <c r="H159" s="73"/>
      <c r="I159" s="73">
        <v>1200</v>
      </c>
      <c r="J159" s="73"/>
      <c r="K159" s="73"/>
      <c r="L159" s="177" t="s">
        <v>775</v>
      </c>
      <c r="M159" s="134">
        <v>6</v>
      </c>
    </row>
    <row r="160" spans="1:13" ht="94.5" x14ac:dyDescent="0.25">
      <c r="A160" s="131"/>
      <c r="B160" s="124" t="s">
        <v>438</v>
      </c>
      <c r="C160" s="223" t="s">
        <v>1121</v>
      </c>
      <c r="D160" s="134"/>
      <c r="E160" s="89"/>
      <c r="F160" s="73"/>
      <c r="G160" s="73"/>
      <c r="H160" s="73"/>
      <c r="I160" s="73"/>
      <c r="J160" s="73"/>
      <c r="K160" s="73"/>
      <c r="L160" s="177"/>
      <c r="M160" s="134"/>
    </row>
    <row r="161" spans="1:13" ht="63" x14ac:dyDescent="0.25">
      <c r="A161" s="131"/>
      <c r="B161" s="124" t="s">
        <v>439</v>
      </c>
      <c r="C161" s="176" t="s">
        <v>443</v>
      </c>
      <c r="D161" s="134">
        <v>2020</v>
      </c>
      <c r="E161" s="89" t="s">
        <v>269</v>
      </c>
      <c r="F161" s="73">
        <v>360</v>
      </c>
      <c r="G161" s="73"/>
      <c r="H161" s="73"/>
      <c r="I161" s="73">
        <v>360</v>
      </c>
      <c r="J161" s="73"/>
      <c r="K161" s="73"/>
      <c r="L161" s="177" t="s">
        <v>775</v>
      </c>
      <c r="M161" s="134">
        <v>9</v>
      </c>
    </row>
    <row r="162" spans="1:13" ht="63" customHeight="1" x14ac:dyDescent="0.25">
      <c r="A162" s="131"/>
      <c r="B162" s="124" t="s">
        <v>440</v>
      </c>
      <c r="C162" s="223" t="s">
        <v>1160</v>
      </c>
      <c r="D162" s="134">
        <v>2020</v>
      </c>
      <c r="E162" s="89" t="s">
        <v>269</v>
      </c>
      <c r="F162" s="73">
        <v>220</v>
      </c>
      <c r="G162" s="73"/>
      <c r="H162" s="73"/>
      <c r="I162" s="73">
        <v>220</v>
      </c>
      <c r="J162" s="73"/>
      <c r="K162" s="73"/>
      <c r="L162" s="177" t="s">
        <v>775</v>
      </c>
      <c r="M162" s="134">
        <v>4</v>
      </c>
    </row>
    <row r="163" spans="1:13" ht="117" customHeight="1" x14ac:dyDescent="0.25">
      <c r="A163" s="213"/>
      <c r="B163" s="124" t="s">
        <v>441</v>
      </c>
      <c r="C163" s="223" t="s">
        <v>444</v>
      </c>
      <c r="D163" s="134">
        <v>2020</v>
      </c>
      <c r="E163" s="89" t="s">
        <v>269</v>
      </c>
      <c r="F163" s="73">
        <v>154</v>
      </c>
      <c r="G163" s="73"/>
      <c r="H163" s="73"/>
      <c r="I163" s="73">
        <v>154</v>
      </c>
      <c r="J163" s="73"/>
      <c r="K163" s="73"/>
      <c r="L163" s="177"/>
      <c r="M163" s="134"/>
    </row>
    <row r="164" spans="1:13" ht="63" x14ac:dyDescent="0.25">
      <c r="A164" s="214"/>
      <c r="B164" s="16" t="s">
        <v>442</v>
      </c>
      <c r="C164" s="223" t="s">
        <v>326</v>
      </c>
      <c r="D164" s="134">
        <v>2020</v>
      </c>
      <c r="E164" s="89" t="s">
        <v>269</v>
      </c>
      <c r="F164" s="73">
        <v>320</v>
      </c>
      <c r="G164" s="73"/>
      <c r="H164" s="73"/>
      <c r="I164" s="73">
        <v>320</v>
      </c>
      <c r="J164" s="73"/>
      <c r="K164" s="73"/>
      <c r="L164" s="177" t="s">
        <v>775</v>
      </c>
      <c r="M164" s="134">
        <v>9</v>
      </c>
    </row>
    <row r="165" spans="1:13" ht="47.25" x14ac:dyDescent="0.25">
      <c r="A165" s="214"/>
      <c r="B165" s="16" t="s">
        <v>445</v>
      </c>
      <c r="C165" s="223" t="s">
        <v>327</v>
      </c>
      <c r="D165" s="134"/>
      <c r="E165" s="89"/>
      <c r="F165" s="73"/>
      <c r="G165" s="73"/>
      <c r="H165" s="73"/>
      <c r="I165" s="73"/>
      <c r="J165" s="73"/>
      <c r="K165" s="73"/>
      <c r="L165" s="177"/>
      <c r="M165" s="134"/>
    </row>
    <row r="166" spans="1:13" ht="63" x14ac:dyDescent="0.25">
      <c r="A166" s="214"/>
      <c r="B166" s="16" t="s">
        <v>446</v>
      </c>
      <c r="C166" s="223" t="s">
        <v>1122</v>
      </c>
      <c r="D166" s="134">
        <v>2020</v>
      </c>
      <c r="E166" s="89" t="s">
        <v>269</v>
      </c>
      <c r="F166" s="73">
        <v>6600</v>
      </c>
      <c r="G166" s="73"/>
      <c r="H166" s="73"/>
      <c r="I166" s="73">
        <v>6600</v>
      </c>
      <c r="J166" s="73"/>
      <c r="K166" s="73"/>
      <c r="L166" s="177" t="s">
        <v>328</v>
      </c>
      <c r="M166" s="134">
        <v>600</v>
      </c>
    </row>
    <row r="167" spans="1:13" ht="94.5" x14ac:dyDescent="0.25">
      <c r="A167" s="214"/>
      <c r="B167" s="16" t="s">
        <v>447</v>
      </c>
      <c r="C167" s="125" t="s">
        <v>329</v>
      </c>
      <c r="D167" s="134">
        <v>2020</v>
      </c>
      <c r="E167" s="89" t="s">
        <v>269</v>
      </c>
      <c r="F167" s="73">
        <v>1200</v>
      </c>
      <c r="G167" s="73"/>
      <c r="H167" s="73"/>
      <c r="I167" s="73">
        <v>1200</v>
      </c>
      <c r="J167" s="73"/>
      <c r="K167" s="73"/>
      <c r="L167" s="177" t="s">
        <v>1123</v>
      </c>
      <c r="M167" s="134" t="s">
        <v>330</v>
      </c>
    </row>
    <row r="168" spans="1:13" ht="66.75" customHeight="1" x14ac:dyDescent="0.25">
      <c r="A168" s="214"/>
      <c r="B168" s="178" t="s">
        <v>448</v>
      </c>
      <c r="C168" s="179" t="s">
        <v>720</v>
      </c>
      <c r="D168" s="180">
        <v>2020</v>
      </c>
      <c r="E168" s="181" t="s">
        <v>269</v>
      </c>
      <c r="F168" s="182">
        <v>2920</v>
      </c>
      <c r="G168" s="182"/>
      <c r="H168" s="182"/>
      <c r="I168" s="182">
        <v>2920</v>
      </c>
      <c r="J168" s="182"/>
      <c r="K168" s="312"/>
      <c r="L168" s="183" t="s">
        <v>536</v>
      </c>
      <c r="M168" s="180"/>
    </row>
    <row r="169" spans="1:13" ht="63.75" customHeight="1" x14ac:dyDescent="0.25">
      <c r="A169" s="214"/>
      <c r="B169" s="178" t="s">
        <v>878</v>
      </c>
      <c r="C169" s="179" t="s">
        <v>699</v>
      </c>
      <c r="D169" s="180">
        <v>2020</v>
      </c>
      <c r="E169" s="181" t="s">
        <v>269</v>
      </c>
      <c r="F169" s="182">
        <f>I169</f>
        <v>700</v>
      </c>
      <c r="G169" s="182"/>
      <c r="H169" s="182"/>
      <c r="I169" s="182">
        <v>700</v>
      </c>
      <c r="J169" s="182"/>
      <c r="K169" s="312"/>
      <c r="L169" s="183" t="s">
        <v>1124</v>
      </c>
      <c r="M169" s="180">
        <v>100</v>
      </c>
    </row>
    <row r="170" spans="1:13" ht="62.25" customHeight="1" x14ac:dyDescent="0.25">
      <c r="A170" s="214"/>
      <c r="B170" s="178" t="s">
        <v>879</v>
      </c>
      <c r="C170" s="179" t="s">
        <v>698</v>
      </c>
      <c r="D170" s="180">
        <v>2020</v>
      </c>
      <c r="E170" s="181" t="s">
        <v>269</v>
      </c>
      <c r="F170" s="182">
        <f>I170</f>
        <v>2220</v>
      </c>
      <c r="G170" s="182"/>
      <c r="H170" s="182"/>
      <c r="I170" s="182">
        <v>2220</v>
      </c>
      <c r="J170" s="182"/>
      <c r="K170" s="312"/>
      <c r="L170" s="183" t="s">
        <v>700</v>
      </c>
      <c r="M170" s="180">
        <v>1</v>
      </c>
    </row>
    <row r="171" spans="1:13" ht="47.25" x14ac:dyDescent="0.25">
      <c r="A171" s="214"/>
      <c r="B171" s="16" t="s">
        <v>449</v>
      </c>
      <c r="C171" s="223" t="s">
        <v>331</v>
      </c>
      <c r="D171" s="134"/>
      <c r="E171" s="89"/>
      <c r="F171" s="73"/>
      <c r="G171" s="73"/>
      <c r="H171" s="73"/>
      <c r="I171" s="73"/>
      <c r="J171" s="73"/>
      <c r="K171" s="73"/>
      <c r="L171" s="177"/>
      <c r="M171" s="134"/>
    </row>
    <row r="172" spans="1:13" ht="63" x14ac:dyDescent="0.25">
      <c r="A172" s="214"/>
      <c r="B172" s="16" t="s">
        <v>450</v>
      </c>
      <c r="C172" s="217" t="s">
        <v>456</v>
      </c>
      <c r="D172" s="134">
        <v>2020</v>
      </c>
      <c r="E172" s="89" t="s">
        <v>269</v>
      </c>
      <c r="F172" s="73">
        <v>360</v>
      </c>
      <c r="G172" s="73"/>
      <c r="H172" s="73"/>
      <c r="I172" s="73">
        <v>360</v>
      </c>
      <c r="J172" s="73"/>
      <c r="K172" s="73"/>
      <c r="L172" s="177" t="s">
        <v>948</v>
      </c>
      <c r="M172" s="134">
        <v>49</v>
      </c>
    </row>
    <row r="173" spans="1:13" ht="63" x14ac:dyDescent="0.25">
      <c r="A173" s="214"/>
      <c r="B173" s="16" t="s">
        <v>451</v>
      </c>
      <c r="C173" s="223" t="s">
        <v>457</v>
      </c>
      <c r="D173" s="134">
        <v>2020</v>
      </c>
      <c r="E173" s="89" t="s">
        <v>269</v>
      </c>
      <c r="F173" s="73">
        <v>90</v>
      </c>
      <c r="G173" s="73"/>
      <c r="H173" s="73"/>
      <c r="I173" s="73">
        <v>90</v>
      </c>
      <c r="J173" s="73"/>
      <c r="K173" s="73"/>
      <c r="L173" s="177" t="s">
        <v>948</v>
      </c>
      <c r="M173" s="134">
        <v>12</v>
      </c>
    </row>
    <row r="174" spans="1:13" ht="63" x14ac:dyDescent="0.25">
      <c r="A174" s="214"/>
      <c r="B174" s="16" t="s">
        <v>452</v>
      </c>
      <c r="C174" s="223" t="s">
        <v>458</v>
      </c>
      <c r="D174" s="134">
        <v>2020</v>
      </c>
      <c r="E174" s="89" t="s">
        <v>269</v>
      </c>
      <c r="F174" s="73">
        <v>1260</v>
      </c>
      <c r="G174" s="73"/>
      <c r="H174" s="73"/>
      <c r="I174" s="73">
        <v>1260</v>
      </c>
      <c r="J174" s="73"/>
      <c r="K174" s="73"/>
      <c r="L174" s="177" t="s">
        <v>948</v>
      </c>
      <c r="M174" s="134">
        <v>11</v>
      </c>
    </row>
    <row r="175" spans="1:13" ht="31.5" x14ac:dyDescent="0.25">
      <c r="A175" s="214"/>
      <c r="B175" s="16" t="s">
        <v>453</v>
      </c>
      <c r="C175" s="223" t="s">
        <v>332</v>
      </c>
      <c r="D175" s="134"/>
      <c r="E175" s="89"/>
      <c r="F175" s="73"/>
      <c r="G175" s="73"/>
      <c r="H175" s="73"/>
      <c r="I175" s="73"/>
      <c r="J175" s="73"/>
      <c r="K175" s="73"/>
      <c r="L175" s="177"/>
      <c r="M175" s="134"/>
    </row>
    <row r="176" spans="1:13" ht="63" x14ac:dyDescent="0.25">
      <c r="A176" s="214"/>
      <c r="B176" s="16" t="s">
        <v>454</v>
      </c>
      <c r="C176" s="223" t="s">
        <v>455</v>
      </c>
      <c r="D176" s="134">
        <v>2020</v>
      </c>
      <c r="E176" s="89" t="s">
        <v>269</v>
      </c>
      <c r="F176" s="73">
        <v>200</v>
      </c>
      <c r="G176" s="73"/>
      <c r="H176" s="73"/>
      <c r="I176" s="73">
        <v>200</v>
      </c>
      <c r="J176" s="73"/>
      <c r="K176" s="73"/>
      <c r="L176" s="177" t="s">
        <v>333</v>
      </c>
      <c r="M176" s="134">
        <v>31.2</v>
      </c>
    </row>
    <row r="177" spans="1:25" ht="53.25" customHeight="1" x14ac:dyDescent="0.25">
      <c r="A177" s="214"/>
      <c r="B177" s="16" t="s">
        <v>459</v>
      </c>
      <c r="C177" s="452" t="s">
        <v>334</v>
      </c>
      <c r="D177" s="134"/>
      <c r="E177" s="89"/>
      <c r="F177" s="73"/>
      <c r="G177" s="73"/>
      <c r="H177" s="73"/>
      <c r="I177" s="73"/>
      <c r="J177" s="73"/>
      <c r="K177" s="73"/>
      <c r="L177" s="177"/>
      <c r="M177" s="134"/>
    </row>
    <row r="178" spans="1:25" ht="110.25" x14ac:dyDescent="0.25">
      <c r="A178" s="214"/>
      <c r="B178" s="16" t="s">
        <v>460</v>
      </c>
      <c r="C178" s="184" t="s">
        <v>1045</v>
      </c>
      <c r="D178" s="134">
        <v>2020</v>
      </c>
      <c r="E178" s="89" t="s">
        <v>269</v>
      </c>
      <c r="F178" s="73">
        <v>1200</v>
      </c>
      <c r="G178" s="73"/>
      <c r="H178" s="73"/>
      <c r="I178" s="73">
        <v>1200</v>
      </c>
      <c r="J178" s="73"/>
      <c r="K178" s="73"/>
      <c r="L178" s="177"/>
      <c r="M178" s="134"/>
    </row>
    <row r="179" spans="1:25" ht="63" x14ac:dyDescent="0.25">
      <c r="A179" s="214"/>
      <c r="B179" s="16" t="s">
        <v>461</v>
      </c>
      <c r="C179" s="23" t="s">
        <v>335</v>
      </c>
      <c r="D179" s="134">
        <v>2020</v>
      </c>
      <c r="E179" s="89" t="s">
        <v>269</v>
      </c>
      <c r="F179" s="73">
        <v>280</v>
      </c>
      <c r="G179" s="73"/>
      <c r="H179" s="73"/>
      <c r="I179" s="73">
        <v>280</v>
      </c>
      <c r="J179" s="73"/>
      <c r="K179" s="73"/>
      <c r="L179" s="177" t="s">
        <v>306</v>
      </c>
      <c r="M179" s="134">
        <v>1</v>
      </c>
    </row>
    <row r="180" spans="1:25" ht="63" x14ac:dyDescent="0.25">
      <c r="A180" s="214"/>
      <c r="B180" s="16" t="s">
        <v>462</v>
      </c>
      <c r="C180" s="173" t="s">
        <v>336</v>
      </c>
      <c r="D180" s="134">
        <v>2020</v>
      </c>
      <c r="E180" s="89" t="s">
        <v>269</v>
      </c>
      <c r="F180" s="208">
        <v>120</v>
      </c>
      <c r="G180" s="208"/>
      <c r="H180" s="341"/>
      <c r="I180" s="341">
        <v>120</v>
      </c>
      <c r="J180" s="341"/>
      <c r="K180" s="341"/>
      <c r="L180" s="73" t="s">
        <v>732</v>
      </c>
      <c r="M180" s="186">
        <v>7</v>
      </c>
    </row>
    <row r="181" spans="1:25" ht="63" x14ac:dyDescent="0.25">
      <c r="A181" s="214"/>
      <c r="B181" s="16" t="s">
        <v>468</v>
      </c>
      <c r="C181" s="41" t="s">
        <v>465</v>
      </c>
      <c r="D181" s="344">
        <v>2020</v>
      </c>
      <c r="E181" s="231" t="s">
        <v>269</v>
      </c>
      <c r="F181" s="335">
        <f>SUM(G181:L181)</f>
        <v>10000</v>
      </c>
      <c r="G181" s="345"/>
      <c r="H181" s="345"/>
      <c r="I181" s="335">
        <v>10000</v>
      </c>
      <c r="J181" s="345"/>
      <c r="K181" s="335"/>
      <c r="L181" s="344" t="s">
        <v>1125</v>
      </c>
      <c r="M181" s="343">
        <v>8</v>
      </c>
    </row>
    <row r="182" spans="1:25" ht="63" x14ac:dyDescent="0.25">
      <c r="A182" s="214"/>
      <c r="B182" s="16" t="s">
        <v>469</v>
      </c>
      <c r="C182" s="41" t="s">
        <v>1250</v>
      </c>
      <c r="D182" s="521">
        <v>2020</v>
      </c>
      <c r="E182" s="231" t="s">
        <v>269</v>
      </c>
      <c r="F182" s="335">
        <f>G182+H182+I182+J182+K182</f>
        <v>60</v>
      </c>
      <c r="G182" s="345"/>
      <c r="H182" s="345"/>
      <c r="I182" s="335">
        <v>60</v>
      </c>
      <c r="J182" s="345"/>
      <c r="K182" s="335"/>
      <c r="L182" s="521" t="s">
        <v>1228</v>
      </c>
      <c r="M182" s="522">
        <v>2.1520000000000001</v>
      </c>
    </row>
    <row r="183" spans="1:25" ht="15.75" x14ac:dyDescent="0.25">
      <c r="A183" s="19"/>
      <c r="B183" s="18"/>
      <c r="C183" s="19" t="s">
        <v>210</v>
      </c>
      <c r="D183" s="18"/>
      <c r="E183" s="18"/>
      <c r="F183" s="32">
        <f>G183+H183+I183+J183+K183</f>
        <v>263033.51200000005</v>
      </c>
      <c r="G183" s="32">
        <f>SUM(G71:G182)</f>
        <v>0</v>
      </c>
      <c r="H183" s="32">
        <f t="shared" ref="H183:K183" si="15">SUM(H71:H182)</f>
        <v>0</v>
      </c>
      <c r="I183" s="32">
        <f t="shared" si="15"/>
        <v>165314.25200000001</v>
      </c>
      <c r="J183" s="32">
        <f t="shared" si="15"/>
        <v>22214.300000000003</v>
      </c>
      <c r="K183" s="32">
        <f t="shared" si="15"/>
        <v>75504.960000000006</v>
      </c>
      <c r="L183" s="19"/>
      <c r="M183" s="18"/>
      <c r="N183" s="224">
        <f>F183+F69</f>
        <v>695512.03500000015</v>
      </c>
      <c r="O183" s="313"/>
      <c r="P183" s="314"/>
    </row>
    <row r="184" spans="1:25" ht="15.75" customHeight="1" x14ac:dyDescent="0.25">
      <c r="A184" s="554" t="s">
        <v>721</v>
      </c>
      <c r="B184" s="555"/>
      <c r="C184" s="555"/>
      <c r="D184" s="555"/>
      <c r="E184" s="555"/>
      <c r="F184" s="555"/>
      <c r="G184" s="555"/>
      <c r="H184" s="555"/>
      <c r="I184" s="555"/>
      <c r="J184" s="555"/>
      <c r="K184" s="555"/>
      <c r="L184" s="555"/>
      <c r="M184" s="556"/>
    </row>
    <row r="185" spans="1:25" ht="99" customHeight="1" x14ac:dyDescent="0.25">
      <c r="A185" s="568" t="s">
        <v>40</v>
      </c>
      <c r="B185" s="39">
        <v>1</v>
      </c>
      <c r="C185" s="41" t="s">
        <v>1161</v>
      </c>
      <c r="D185" s="35">
        <v>2020</v>
      </c>
      <c r="E185" s="290" t="s">
        <v>704</v>
      </c>
      <c r="F185" s="37"/>
      <c r="G185" s="38"/>
      <c r="H185" s="38"/>
      <c r="I185" s="38"/>
      <c r="J185" s="38"/>
      <c r="K185" s="38"/>
      <c r="L185" s="35" t="s">
        <v>43</v>
      </c>
      <c r="M185" s="35">
        <v>1</v>
      </c>
      <c r="O185" s="311"/>
      <c r="P185" s="311"/>
      <c r="Q185" s="311"/>
      <c r="R185" s="311"/>
      <c r="S185" s="311"/>
      <c r="T185" s="311"/>
      <c r="U185" s="311"/>
      <c r="V185" s="311"/>
      <c r="W185" s="311"/>
      <c r="X185" s="311"/>
      <c r="Y185" s="311"/>
    </row>
    <row r="186" spans="1:25" ht="141.75" x14ac:dyDescent="0.25">
      <c r="A186" s="569"/>
      <c r="B186" s="39">
        <v>2</v>
      </c>
      <c r="C186" s="41" t="s">
        <v>44</v>
      </c>
      <c r="D186" s="35">
        <v>2020</v>
      </c>
      <c r="E186" s="290" t="s">
        <v>32</v>
      </c>
      <c r="F186" s="37"/>
      <c r="G186" s="38"/>
      <c r="H186" s="38"/>
      <c r="I186" s="38"/>
      <c r="J186" s="38"/>
      <c r="K186" s="38"/>
      <c r="L186" s="35" t="s">
        <v>45</v>
      </c>
      <c r="M186" s="35">
        <v>1</v>
      </c>
      <c r="O186" s="315"/>
      <c r="P186" s="315"/>
      <c r="Q186" s="315"/>
      <c r="R186" s="315"/>
      <c r="S186" s="315"/>
      <c r="T186" s="315"/>
    </row>
    <row r="187" spans="1:25" ht="94.5" customHeight="1" x14ac:dyDescent="0.25">
      <c r="A187" s="525" t="s">
        <v>46</v>
      </c>
      <c r="B187" s="35">
        <v>1</v>
      </c>
      <c r="C187" s="36" t="s">
        <v>1219</v>
      </c>
      <c r="D187" s="35">
        <v>2020</v>
      </c>
      <c r="E187" s="290" t="s">
        <v>250</v>
      </c>
      <c r="F187" s="43">
        <v>1000</v>
      </c>
      <c r="G187" s="44"/>
      <c r="H187" s="44"/>
      <c r="I187" s="45">
        <v>1000</v>
      </c>
      <c r="J187" s="44"/>
      <c r="K187" s="44"/>
      <c r="L187" s="35" t="s">
        <v>47</v>
      </c>
      <c r="M187" s="35">
        <v>7</v>
      </c>
    </row>
    <row r="188" spans="1:25" ht="141.75" x14ac:dyDescent="0.25">
      <c r="A188" s="613" t="s">
        <v>49</v>
      </c>
      <c r="B188" s="524">
        <v>1</v>
      </c>
      <c r="C188" s="46" t="s">
        <v>50</v>
      </c>
      <c r="D188" s="524">
        <v>2020</v>
      </c>
      <c r="E188" s="524" t="s">
        <v>41</v>
      </c>
      <c r="F188" s="37"/>
      <c r="G188" s="38"/>
      <c r="H188" s="38"/>
      <c r="I188" s="38"/>
      <c r="J188" s="38"/>
      <c r="K188" s="38"/>
      <c r="L188" s="524" t="s">
        <v>48</v>
      </c>
      <c r="M188" s="524" t="s">
        <v>48</v>
      </c>
    </row>
    <row r="189" spans="1:25" ht="141.75" x14ac:dyDescent="0.25">
      <c r="A189" s="614"/>
      <c r="B189" s="35">
        <v>2</v>
      </c>
      <c r="C189" s="46" t="s">
        <v>50</v>
      </c>
      <c r="D189" s="35">
        <v>2020</v>
      </c>
      <c r="E189" s="35" t="s">
        <v>41</v>
      </c>
      <c r="F189" s="37"/>
      <c r="G189" s="38"/>
      <c r="H189" s="38"/>
      <c r="I189" s="38"/>
      <c r="J189" s="38"/>
      <c r="K189" s="38"/>
      <c r="L189" s="35" t="s">
        <v>48</v>
      </c>
      <c r="M189" s="35" t="s">
        <v>48</v>
      </c>
    </row>
    <row r="190" spans="1:25" ht="63" x14ac:dyDescent="0.25">
      <c r="A190" s="615" t="s">
        <v>51</v>
      </c>
      <c r="B190" s="35">
        <v>1</v>
      </c>
      <c r="C190" s="46" t="s">
        <v>52</v>
      </c>
      <c r="D190" s="35">
        <v>2020</v>
      </c>
      <c r="E190" s="290" t="s">
        <v>32</v>
      </c>
      <c r="F190" s="37"/>
      <c r="G190" s="38"/>
      <c r="H190" s="38"/>
      <c r="I190" s="38"/>
      <c r="J190" s="38"/>
      <c r="K190" s="38"/>
      <c r="L190" s="35" t="s">
        <v>53</v>
      </c>
      <c r="M190" s="35">
        <v>1</v>
      </c>
    </row>
    <row r="191" spans="1:25" ht="31.5" x14ac:dyDescent="0.25">
      <c r="A191" s="616"/>
      <c r="B191" s="35">
        <v>2</v>
      </c>
      <c r="C191" s="46" t="s">
        <v>54</v>
      </c>
      <c r="D191" s="35">
        <v>2020</v>
      </c>
      <c r="E191" s="47" t="s">
        <v>55</v>
      </c>
      <c r="F191" s="37"/>
      <c r="G191" s="38"/>
      <c r="H191" s="38"/>
      <c r="I191" s="38"/>
      <c r="J191" s="38"/>
      <c r="K191" s="38"/>
      <c r="L191" s="35" t="s">
        <v>56</v>
      </c>
      <c r="M191" s="35">
        <v>1</v>
      </c>
    </row>
    <row r="192" spans="1:25" ht="15.75" x14ac:dyDescent="0.25">
      <c r="A192" s="12"/>
      <c r="B192" s="11"/>
      <c r="C192" s="19" t="s">
        <v>212</v>
      </c>
      <c r="D192" s="18"/>
      <c r="E192" s="18"/>
      <c r="F192" s="21">
        <f>G192+H192+I192+J192+K192</f>
        <v>1000</v>
      </c>
      <c r="G192" s="21">
        <f>SUM(G185:G191)</f>
        <v>0</v>
      </c>
      <c r="H192" s="21">
        <f>SUM(G185:G191)</f>
        <v>0</v>
      </c>
      <c r="I192" s="21">
        <f>SUM(I187:I191)</f>
        <v>1000</v>
      </c>
      <c r="J192" s="21">
        <f>SUM(J187:J191)</f>
        <v>0</v>
      </c>
      <c r="K192" s="21">
        <f>SUM(K187:K191)</f>
        <v>0</v>
      </c>
      <c r="L192" s="23"/>
      <c r="M192" s="15"/>
    </row>
    <row r="193" spans="1:13" ht="15.75" customHeight="1" x14ac:dyDescent="0.25">
      <c r="A193" s="554" t="s">
        <v>949</v>
      </c>
      <c r="B193" s="555"/>
      <c r="C193" s="555"/>
      <c r="D193" s="555"/>
      <c r="E193" s="555"/>
      <c r="F193" s="555"/>
      <c r="G193" s="555"/>
      <c r="H193" s="555"/>
      <c r="I193" s="555"/>
      <c r="J193" s="555"/>
      <c r="K193" s="555"/>
      <c r="L193" s="555"/>
      <c r="M193" s="556"/>
    </row>
    <row r="194" spans="1:13" ht="210" customHeight="1" x14ac:dyDescent="0.25">
      <c r="A194" s="595" t="s">
        <v>810</v>
      </c>
      <c r="B194" s="346">
        <v>1</v>
      </c>
      <c r="C194" s="70" t="s">
        <v>950</v>
      </c>
      <c r="D194" s="69">
        <v>2020</v>
      </c>
      <c r="E194" s="69" t="s">
        <v>811</v>
      </c>
      <c r="F194" s="347">
        <v>7740</v>
      </c>
      <c r="G194" s="347"/>
      <c r="H194" s="347"/>
      <c r="I194" s="347"/>
      <c r="J194" s="347">
        <v>7740</v>
      </c>
      <c r="K194" s="348"/>
      <c r="L194" s="348" t="s">
        <v>1047</v>
      </c>
      <c r="M194" s="348" t="s">
        <v>951</v>
      </c>
    </row>
    <row r="195" spans="1:13" ht="111.75" customHeight="1" x14ac:dyDescent="0.25">
      <c r="A195" s="596"/>
      <c r="B195" s="346">
        <v>2</v>
      </c>
      <c r="C195" s="70" t="s">
        <v>812</v>
      </c>
      <c r="D195" s="69">
        <v>2020</v>
      </c>
      <c r="E195" s="69" t="s">
        <v>811</v>
      </c>
      <c r="F195" s="347">
        <v>1530</v>
      </c>
      <c r="G195" s="347"/>
      <c r="H195" s="347"/>
      <c r="I195" s="347"/>
      <c r="J195" s="347">
        <v>1530</v>
      </c>
      <c r="K195" s="348"/>
      <c r="L195" s="348" t="s">
        <v>1048</v>
      </c>
      <c r="M195" s="348" t="s">
        <v>813</v>
      </c>
    </row>
    <row r="196" spans="1:13" ht="111.75" customHeight="1" x14ac:dyDescent="0.25">
      <c r="A196" s="597"/>
      <c r="B196" s="346">
        <v>3</v>
      </c>
      <c r="C196" s="70" t="s">
        <v>814</v>
      </c>
      <c r="D196" s="69">
        <v>2020</v>
      </c>
      <c r="E196" s="69" t="s">
        <v>811</v>
      </c>
      <c r="F196" s="347">
        <v>600</v>
      </c>
      <c r="G196" s="347"/>
      <c r="H196" s="347"/>
      <c r="I196" s="347"/>
      <c r="J196" s="347">
        <v>600</v>
      </c>
      <c r="K196" s="348"/>
      <c r="L196" s="348" t="s">
        <v>1046</v>
      </c>
      <c r="M196" s="348" t="s">
        <v>815</v>
      </c>
    </row>
    <row r="197" spans="1:13" ht="78.75" x14ac:dyDescent="0.25">
      <c r="A197" s="597"/>
      <c r="B197" s="346">
        <v>4</v>
      </c>
      <c r="C197" s="349" t="s">
        <v>816</v>
      </c>
      <c r="D197" s="69">
        <v>2020</v>
      </c>
      <c r="E197" s="69" t="s">
        <v>817</v>
      </c>
      <c r="F197" s="347">
        <v>10</v>
      </c>
      <c r="G197" s="347"/>
      <c r="H197" s="347"/>
      <c r="I197" s="347"/>
      <c r="J197" s="347">
        <v>10</v>
      </c>
      <c r="K197" s="348"/>
      <c r="L197" s="348" t="s">
        <v>1049</v>
      </c>
      <c r="M197" s="348" t="s">
        <v>818</v>
      </c>
    </row>
    <row r="198" spans="1:13" ht="78.75" x14ac:dyDescent="0.25">
      <c r="A198" s="595" t="s">
        <v>819</v>
      </c>
      <c r="B198" s="350">
        <v>1</v>
      </c>
      <c r="C198" s="70" t="s">
        <v>820</v>
      </c>
      <c r="D198" s="69">
        <v>2020</v>
      </c>
      <c r="E198" s="69" t="s">
        <v>817</v>
      </c>
      <c r="F198" s="347">
        <v>2980</v>
      </c>
      <c r="G198" s="347"/>
      <c r="H198" s="347"/>
      <c r="I198" s="347"/>
      <c r="J198" s="347">
        <v>2980</v>
      </c>
      <c r="K198" s="348"/>
      <c r="L198" s="348" t="s">
        <v>1050</v>
      </c>
      <c r="M198" s="351" t="s">
        <v>821</v>
      </c>
    </row>
    <row r="199" spans="1:13" ht="126" x14ac:dyDescent="0.25">
      <c r="A199" s="598"/>
      <c r="B199" s="346">
        <v>2</v>
      </c>
      <c r="C199" s="70" t="s">
        <v>822</v>
      </c>
      <c r="D199" s="69">
        <v>2020</v>
      </c>
      <c r="E199" s="69" t="s">
        <v>811</v>
      </c>
      <c r="F199" s="347">
        <v>260</v>
      </c>
      <c r="G199" s="347"/>
      <c r="H199" s="347"/>
      <c r="I199" s="347"/>
      <c r="J199" s="347">
        <v>260</v>
      </c>
      <c r="K199" s="348"/>
      <c r="L199" s="348" t="s">
        <v>1051</v>
      </c>
      <c r="M199" s="351" t="s">
        <v>823</v>
      </c>
    </row>
    <row r="200" spans="1:13" ht="114" customHeight="1" x14ac:dyDescent="0.25">
      <c r="A200" s="599"/>
      <c r="B200" s="346">
        <v>3</v>
      </c>
      <c r="C200" s="70" t="s">
        <v>824</v>
      </c>
      <c r="D200" s="69">
        <v>2020</v>
      </c>
      <c r="E200" s="69" t="s">
        <v>811</v>
      </c>
      <c r="F200" s="347">
        <v>700</v>
      </c>
      <c r="G200" s="352"/>
      <c r="H200" s="353"/>
      <c r="I200" s="352"/>
      <c r="J200" s="347">
        <v>700</v>
      </c>
      <c r="K200" s="348"/>
      <c r="L200" s="348" t="s">
        <v>1052</v>
      </c>
      <c r="M200" s="354">
        <v>5</v>
      </c>
    </row>
    <row r="201" spans="1:13" ht="114" customHeight="1" x14ac:dyDescent="0.25">
      <c r="A201" s="600" t="s">
        <v>825</v>
      </c>
      <c r="B201" s="350">
        <v>1</v>
      </c>
      <c r="C201" s="70" t="s">
        <v>826</v>
      </c>
      <c r="D201" s="69">
        <v>2020</v>
      </c>
      <c r="E201" s="69" t="s">
        <v>811</v>
      </c>
      <c r="F201" s="347"/>
      <c r="G201" s="347"/>
      <c r="H201" s="347"/>
      <c r="I201" s="347"/>
      <c r="J201" s="347"/>
      <c r="K201" s="348"/>
      <c r="L201" s="348" t="s">
        <v>1053</v>
      </c>
      <c r="M201" s="348" t="s">
        <v>48</v>
      </c>
    </row>
    <row r="202" spans="1:13" ht="110.25" x14ac:dyDescent="0.25">
      <c r="A202" s="598"/>
      <c r="B202" s="346">
        <v>2</v>
      </c>
      <c r="C202" s="70" t="s">
        <v>827</v>
      </c>
      <c r="D202" s="69">
        <v>2020</v>
      </c>
      <c r="E202" s="69" t="s">
        <v>817</v>
      </c>
      <c r="F202" s="347"/>
      <c r="G202" s="347"/>
      <c r="H202" s="347"/>
      <c r="I202" s="347"/>
      <c r="J202" s="347"/>
      <c r="K202" s="348"/>
      <c r="L202" s="348" t="s">
        <v>1054</v>
      </c>
      <c r="M202" s="348" t="s">
        <v>48</v>
      </c>
    </row>
    <row r="203" spans="1:13" ht="78.75" x14ac:dyDescent="0.25">
      <c r="A203" s="598"/>
      <c r="B203" s="355">
        <v>3</v>
      </c>
      <c r="C203" s="246" t="s">
        <v>828</v>
      </c>
      <c r="D203" s="338">
        <v>2020</v>
      </c>
      <c r="E203" s="338" t="s">
        <v>817</v>
      </c>
      <c r="F203" s="356"/>
      <c r="G203" s="357"/>
      <c r="H203" s="358"/>
      <c r="I203" s="357"/>
      <c r="J203" s="356"/>
      <c r="K203" s="356"/>
      <c r="L203" s="356" t="s">
        <v>1055</v>
      </c>
      <c r="M203" s="356" t="s">
        <v>829</v>
      </c>
    </row>
    <row r="204" spans="1:13" ht="15.75" x14ac:dyDescent="0.25">
      <c r="A204" s="23"/>
      <c r="B204" s="15"/>
      <c r="C204" s="19" t="s">
        <v>211</v>
      </c>
      <c r="D204" s="15"/>
      <c r="E204" s="15"/>
      <c r="F204" s="32">
        <f>G204+H204+I204+J204+K204</f>
        <v>13820</v>
      </c>
      <c r="G204" s="32">
        <f>SUM(G194:G203)</f>
        <v>0</v>
      </c>
      <c r="H204" s="32">
        <f t="shared" ref="H204:K204" si="16">SUM(H194:H203)</f>
        <v>0</v>
      </c>
      <c r="I204" s="32">
        <f t="shared" si="16"/>
        <v>0</v>
      </c>
      <c r="J204" s="32">
        <f t="shared" si="16"/>
        <v>13820</v>
      </c>
      <c r="K204" s="32">
        <f t="shared" si="16"/>
        <v>0</v>
      </c>
      <c r="L204" s="23"/>
      <c r="M204" s="15"/>
    </row>
    <row r="205" spans="1:13" ht="15.75" customHeight="1" x14ac:dyDescent="0.25">
      <c r="A205" s="617" t="s">
        <v>722</v>
      </c>
      <c r="B205" s="618"/>
      <c r="C205" s="618"/>
      <c r="D205" s="618"/>
      <c r="E205" s="618"/>
      <c r="F205" s="618"/>
      <c r="G205" s="618"/>
      <c r="H205" s="618"/>
      <c r="I205" s="618"/>
      <c r="J205" s="618"/>
      <c r="K205" s="618"/>
      <c r="L205" s="618"/>
      <c r="M205" s="619"/>
    </row>
    <row r="206" spans="1:13" ht="157.5" customHeight="1" x14ac:dyDescent="0.25">
      <c r="A206" s="580" t="s">
        <v>58</v>
      </c>
      <c r="B206" s="138">
        <v>1</v>
      </c>
      <c r="C206" s="140" t="s">
        <v>59</v>
      </c>
      <c r="D206" s="49">
        <v>2020</v>
      </c>
      <c r="E206" s="49" t="s">
        <v>42</v>
      </c>
      <c r="F206" s="49"/>
      <c r="G206" s="50"/>
      <c r="H206" s="50"/>
      <c r="I206" s="50"/>
      <c r="J206" s="50"/>
      <c r="K206" s="49"/>
      <c r="L206" s="51" t="s">
        <v>723</v>
      </c>
      <c r="M206" s="49">
        <v>2890</v>
      </c>
    </row>
    <row r="207" spans="1:13" ht="208.5" customHeight="1" x14ac:dyDescent="0.25">
      <c r="A207" s="581"/>
      <c r="B207" s="138">
        <v>2</v>
      </c>
      <c r="C207" s="140" t="s">
        <v>60</v>
      </c>
      <c r="D207" s="49">
        <v>2020</v>
      </c>
      <c r="E207" s="49" t="s">
        <v>42</v>
      </c>
      <c r="F207" s="50"/>
      <c r="G207" s="50"/>
      <c r="H207" s="50"/>
      <c r="I207" s="50"/>
      <c r="J207" s="50"/>
      <c r="K207" s="50"/>
      <c r="L207" s="52" t="s">
        <v>61</v>
      </c>
      <c r="M207" s="49">
        <v>77</v>
      </c>
    </row>
    <row r="208" spans="1:13" ht="211.5" customHeight="1" x14ac:dyDescent="0.25">
      <c r="A208" s="581"/>
      <c r="B208" s="139">
        <v>3</v>
      </c>
      <c r="C208" s="493" t="s">
        <v>1056</v>
      </c>
      <c r="D208" s="54">
        <v>2020</v>
      </c>
      <c r="E208" s="54" t="s">
        <v>42</v>
      </c>
      <c r="F208" s="54"/>
      <c r="G208" s="55"/>
      <c r="H208" s="55"/>
      <c r="I208" s="55"/>
      <c r="J208" s="55"/>
      <c r="K208" s="54"/>
      <c r="L208" s="54" t="s">
        <v>62</v>
      </c>
      <c r="M208" s="54">
        <v>12</v>
      </c>
    </row>
    <row r="209" spans="1:13" ht="230.25" customHeight="1" x14ac:dyDescent="0.25">
      <c r="A209" s="581"/>
      <c r="B209" s="139">
        <v>4</v>
      </c>
      <c r="C209" s="493" t="s">
        <v>63</v>
      </c>
      <c r="D209" s="54">
        <v>2020</v>
      </c>
      <c r="E209" s="54" t="s">
        <v>42</v>
      </c>
      <c r="F209" s="54"/>
      <c r="G209" s="55"/>
      <c r="H209" s="55"/>
      <c r="I209" s="55"/>
      <c r="J209" s="55"/>
      <c r="K209" s="54"/>
      <c r="L209" s="54" t="s">
        <v>64</v>
      </c>
      <c r="M209" s="54">
        <v>60</v>
      </c>
    </row>
    <row r="210" spans="1:13" ht="236.25" x14ac:dyDescent="0.25">
      <c r="A210" s="581"/>
      <c r="B210" s="139">
        <v>5</v>
      </c>
      <c r="C210" s="141" t="s">
        <v>1057</v>
      </c>
      <c r="D210" s="54">
        <v>2020</v>
      </c>
      <c r="E210" s="54" t="s">
        <v>42</v>
      </c>
      <c r="F210" s="54"/>
      <c r="G210" s="55"/>
      <c r="H210" s="55"/>
      <c r="I210" s="55"/>
      <c r="J210" s="55"/>
      <c r="K210" s="54"/>
      <c r="L210" s="54" t="s">
        <v>65</v>
      </c>
      <c r="M210" s="54">
        <v>560</v>
      </c>
    </row>
    <row r="211" spans="1:13" ht="94.5" x14ac:dyDescent="0.25">
      <c r="A211" s="581"/>
      <c r="B211" s="139">
        <v>6</v>
      </c>
      <c r="C211" s="142" t="s">
        <v>66</v>
      </c>
      <c r="D211" s="57">
        <v>2020</v>
      </c>
      <c r="E211" s="57" t="s">
        <v>67</v>
      </c>
      <c r="F211" s="54"/>
      <c r="G211" s="55"/>
      <c r="H211" s="55"/>
      <c r="I211" s="55"/>
      <c r="J211" s="55"/>
      <c r="K211" s="54"/>
      <c r="L211" s="54" t="s">
        <v>68</v>
      </c>
      <c r="M211" s="54">
        <v>1590</v>
      </c>
    </row>
    <row r="212" spans="1:13" ht="83.25" customHeight="1" x14ac:dyDescent="0.25">
      <c r="A212" s="581"/>
      <c r="B212" s="139">
        <v>7</v>
      </c>
      <c r="C212" s="143" t="s">
        <v>69</v>
      </c>
      <c r="D212" s="58">
        <v>2020</v>
      </c>
      <c r="E212" s="49" t="s">
        <v>42</v>
      </c>
      <c r="F212" s="54"/>
      <c r="G212" s="55"/>
      <c r="H212" s="55"/>
      <c r="I212" s="55"/>
      <c r="J212" s="55"/>
      <c r="K212" s="54"/>
      <c r="L212" s="54" t="s">
        <v>70</v>
      </c>
      <c r="M212" s="49">
        <v>3600</v>
      </c>
    </row>
    <row r="213" spans="1:13" ht="110.25" x14ac:dyDescent="0.25">
      <c r="A213" s="581"/>
      <c r="B213" s="139">
        <v>8</v>
      </c>
      <c r="C213" s="144" t="s">
        <v>71</v>
      </c>
      <c r="D213" s="59">
        <v>2020</v>
      </c>
      <c r="E213" s="54" t="s">
        <v>42</v>
      </c>
      <c r="F213" s="54"/>
      <c r="G213" s="55"/>
      <c r="H213" s="55"/>
      <c r="I213" s="55"/>
      <c r="J213" s="55"/>
      <c r="K213" s="54"/>
      <c r="L213" s="54" t="s">
        <v>72</v>
      </c>
      <c r="M213" s="54" t="s">
        <v>73</v>
      </c>
    </row>
    <row r="214" spans="1:13" ht="173.25" x14ac:dyDescent="0.25">
      <c r="A214" s="581"/>
      <c r="B214" s="139">
        <v>9</v>
      </c>
      <c r="C214" s="145" t="s">
        <v>74</v>
      </c>
      <c r="D214" s="54">
        <v>2020</v>
      </c>
      <c r="E214" s="54" t="s">
        <v>75</v>
      </c>
      <c r="F214" s="54"/>
      <c r="G214" s="55"/>
      <c r="H214" s="55"/>
      <c r="I214" s="55"/>
      <c r="J214" s="55"/>
      <c r="K214" s="54"/>
      <c r="L214" s="60" t="s">
        <v>76</v>
      </c>
      <c r="M214" s="54">
        <v>760</v>
      </c>
    </row>
    <row r="215" spans="1:13" ht="110.25" x14ac:dyDescent="0.25">
      <c r="A215" s="581"/>
      <c r="B215" s="139">
        <v>10</v>
      </c>
      <c r="C215" s="146" t="s">
        <v>77</v>
      </c>
      <c r="D215" s="57">
        <v>2020</v>
      </c>
      <c r="E215" s="49" t="s">
        <v>78</v>
      </c>
      <c r="F215" s="54"/>
      <c r="G215" s="55"/>
      <c r="H215" s="55"/>
      <c r="I215" s="55"/>
      <c r="J215" s="55"/>
      <c r="K215" s="54"/>
      <c r="L215" s="61" t="s">
        <v>79</v>
      </c>
      <c r="M215" s="49">
        <v>3</v>
      </c>
    </row>
    <row r="216" spans="1:13" ht="141.75" x14ac:dyDescent="0.25">
      <c r="A216" s="582"/>
      <c r="B216" s="139">
        <v>11</v>
      </c>
      <c r="C216" s="143" t="s">
        <v>80</v>
      </c>
      <c r="D216" s="57">
        <v>2020</v>
      </c>
      <c r="E216" s="49" t="s">
        <v>78</v>
      </c>
      <c r="F216" s="54"/>
      <c r="G216" s="55"/>
      <c r="H216" s="55"/>
      <c r="I216" s="55"/>
      <c r="J216" s="55"/>
      <c r="K216" s="54"/>
      <c r="L216" s="620" t="s">
        <v>81</v>
      </c>
      <c r="M216" s="620"/>
    </row>
    <row r="217" spans="1:13" ht="111.75" customHeight="1" x14ac:dyDescent="0.25">
      <c r="A217" s="621" t="s">
        <v>252</v>
      </c>
      <c r="B217" s="53">
        <v>1</v>
      </c>
      <c r="C217" s="147" t="s">
        <v>1058</v>
      </c>
      <c r="D217" s="57">
        <v>2020</v>
      </c>
      <c r="E217" s="49" t="s">
        <v>42</v>
      </c>
      <c r="F217" s="54"/>
      <c r="G217" s="55"/>
      <c r="H217" s="55"/>
      <c r="I217" s="55"/>
      <c r="J217" s="55"/>
      <c r="K217" s="54"/>
      <c r="L217" s="62" t="s">
        <v>82</v>
      </c>
      <c r="M217" s="49">
        <v>29</v>
      </c>
    </row>
    <row r="218" spans="1:13" ht="147" customHeight="1" x14ac:dyDescent="0.25">
      <c r="A218" s="621"/>
      <c r="B218" s="53">
        <v>2</v>
      </c>
      <c r="C218" s="147" t="s">
        <v>83</v>
      </c>
      <c r="D218" s="56">
        <v>2020</v>
      </c>
      <c r="E218" s="49" t="s">
        <v>42</v>
      </c>
      <c r="F218" s="54"/>
      <c r="G218" s="55"/>
      <c r="H218" s="55"/>
      <c r="I218" s="55"/>
      <c r="J218" s="55"/>
      <c r="K218" s="54"/>
      <c r="L218" s="62" t="s">
        <v>727</v>
      </c>
      <c r="M218" s="49">
        <v>1</v>
      </c>
    </row>
    <row r="219" spans="1:13" ht="244.5" customHeight="1" x14ac:dyDescent="0.25">
      <c r="A219" s="621"/>
      <c r="B219" s="53">
        <v>3</v>
      </c>
      <c r="C219" s="523" t="s">
        <v>1226</v>
      </c>
      <c r="D219" s="57">
        <v>2020</v>
      </c>
      <c r="E219" s="49" t="s">
        <v>42</v>
      </c>
      <c r="F219" s="54"/>
      <c r="G219" s="55"/>
      <c r="H219" s="55"/>
      <c r="I219" s="55"/>
      <c r="J219" s="55"/>
      <c r="K219" s="54"/>
      <c r="L219" s="62" t="s">
        <v>728</v>
      </c>
      <c r="M219" s="49">
        <v>1</v>
      </c>
    </row>
    <row r="220" spans="1:13" ht="145.5" customHeight="1" x14ac:dyDescent="0.25">
      <c r="A220" s="622"/>
      <c r="B220" s="53">
        <v>4</v>
      </c>
      <c r="C220" s="148" t="s">
        <v>84</v>
      </c>
      <c r="D220" s="57">
        <v>2020</v>
      </c>
      <c r="E220" s="49" t="s">
        <v>42</v>
      </c>
      <c r="F220" s="54"/>
      <c r="G220" s="55"/>
      <c r="H220" s="55"/>
      <c r="I220" s="55"/>
      <c r="J220" s="55"/>
      <c r="K220" s="54"/>
      <c r="L220" s="62" t="s">
        <v>85</v>
      </c>
      <c r="M220" s="49">
        <v>1</v>
      </c>
    </row>
    <row r="221" spans="1:13" ht="15.75" x14ac:dyDescent="0.2">
      <c r="A221" s="63"/>
      <c r="B221" s="64"/>
      <c r="C221" s="429" t="s">
        <v>978</v>
      </c>
      <c r="D221" s="430"/>
      <c r="E221" s="430"/>
      <c r="F221" s="431">
        <v>0</v>
      </c>
      <c r="G221" s="431">
        <v>0</v>
      </c>
      <c r="H221" s="431">
        <v>0</v>
      </c>
      <c r="I221" s="431">
        <v>0</v>
      </c>
      <c r="J221" s="431">
        <v>0</v>
      </c>
      <c r="K221" s="431">
        <v>0</v>
      </c>
      <c r="L221" s="430"/>
      <c r="M221" s="432"/>
    </row>
    <row r="222" spans="1:13" ht="15.75" customHeight="1" x14ac:dyDescent="0.25">
      <c r="A222" s="589" t="s">
        <v>724</v>
      </c>
      <c r="B222" s="590"/>
      <c r="C222" s="590"/>
      <c r="D222" s="590"/>
      <c r="E222" s="590"/>
      <c r="F222" s="590"/>
      <c r="G222" s="590"/>
      <c r="H222" s="590"/>
      <c r="I222" s="590"/>
      <c r="J222" s="590"/>
      <c r="K222" s="590"/>
      <c r="L222" s="590"/>
      <c r="M222" s="591"/>
    </row>
    <row r="223" spans="1:13" ht="66.75" customHeight="1" x14ac:dyDescent="0.25">
      <c r="A223" s="568" t="s">
        <v>251</v>
      </c>
      <c r="B223" s="149">
        <v>1</v>
      </c>
      <c r="C223" s="150" t="s">
        <v>725</v>
      </c>
      <c r="D223" s="98">
        <v>2020</v>
      </c>
      <c r="E223" s="65" t="s">
        <v>57</v>
      </c>
      <c r="F223" s="151">
        <f t="shared" ref="F223:F224" si="17">SUM(G223:K223)</f>
        <v>20</v>
      </c>
      <c r="G223" s="152"/>
      <c r="H223" s="152"/>
      <c r="I223" s="153">
        <v>10</v>
      </c>
      <c r="J223" s="154">
        <v>10</v>
      </c>
      <c r="K223" s="152"/>
      <c r="L223" s="16" t="s">
        <v>138</v>
      </c>
      <c r="M223" s="98">
        <v>2</v>
      </c>
    </row>
    <row r="224" spans="1:13" ht="85.5" customHeight="1" x14ac:dyDescent="0.25">
      <c r="A224" s="569"/>
      <c r="B224" s="98">
        <v>2</v>
      </c>
      <c r="C224" s="155" t="s">
        <v>726</v>
      </c>
      <c r="D224" s="98">
        <v>2020</v>
      </c>
      <c r="E224" s="65" t="s">
        <v>57</v>
      </c>
      <c r="F224" s="151">
        <f t="shared" si="17"/>
        <v>50</v>
      </c>
      <c r="G224" s="156"/>
      <c r="H224" s="156"/>
      <c r="I224" s="157">
        <v>50</v>
      </c>
      <c r="J224" s="156"/>
      <c r="K224" s="156"/>
      <c r="L224" s="16" t="s">
        <v>86</v>
      </c>
      <c r="M224" s="98">
        <v>500</v>
      </c>
    </row>
    <row r="225" spans="1:18" ht="133.5" customHeight="1" x14ac:dyDescent="0.25">
      <c r="A225" s="569"/>
      <c r="B225" s="98">
        <v>3</v>
      </c>
      <c r="C225" s="539" t="s">
        <v>1236</v>
      </c>
      <c r="D225" s="98">
        <v>2020</v>
      </c>
      <c r="E225" s="16" t="s">
        <v>1238</v>
      </c>
      <c r="F225" s="151">
        <f>G225+H225+I225+J225+K225</f>
        <v>50</v>
      </c>
      <c r="G225" s="156"/>
      <c r="H225" s="156"/>
      <c r="I225" s="130">
        <v>50</v>
      </c>
      <c r="J225" s="156"/>
      <c r="K225" s="156"/>
      <c r="L225" s="540" t="s">
        <v>138</v>
      </c>
      <c r="M225" s="149">
        <v>1</v>
      </c>
    </row>
    <row r="226" spans="1:18" ht="121.5" customHeight="1" x14ac:dyDescent="0.25">
      <c r="A226" s="570"/>
      <c r="B226" s="98">
        <v>4</v>
      </c>
      <c r="C226" s="539" t="s">
        <v>1237</v>
      </c>
      <c r="D226" s="98">
        <v>2020</v>
      </c>
      <c r="E226" s="16" t="s">
        <v>1239</v>
      </c>
      <c r="F226" s="151">
        <f>G226+H226+I226+J226+K226</f>
        <v>50</v>
      </c>
      <c r="G226" s="156"/>
      <c r="H226" s="156"/>
      <c r="I226" s="130">
        <v>50</v>
      </c>
      <c r="J226" s="156"/>
      <c r="K226" s="156"/>
      <c r="L226" s="540" t="s">
        <v>138</v>
      </c>
      <c r="M226" s="149">
        <v>1</v>
      </c>
    </row>
    <row r="227" spans="1:18" ht="15.75" x14ac:dyDescent="0.25">
      <c r="A227" s="158"/>
      <c r="B227" s="156"/>
      <c r="C227" s="161" t="s">
        <v>494</v>
      </c>
      <c r="D227" s="18"/>
      <c r="E227" s="20"/>
      <c r="F227" s="162">
        <f>SUM(F223:F226)</f>
        <v>170</v>
      </c>
      <c r="G227" s="162">
        <f t="shared" ref="G227:K227" si="18">SUM(G223:G224)</f>
        <v>0</v>
      </c>
      <c r="H227" s="162">
        <f t="shared" si="18"/>
        <v>0</v>
      </c>
      <c r="I227" s="162">
        <f>SUM(I223:I226)</f>
        <v>160</v>
      </c>
      <c r="J227" s="162">
        <f t="shared" si="18"/>
        <v>10</v>
      </c>
      <c r="K227" s="162">
        <f t="shared" si="18"/>
        <v>0</v>
      </c>
      <c r="L227" s="159"/>
      <c r="M227" s="160"/>
      <c r="N227" s="13"/>
    </row>
    <row r="228" spans="1:18" ht="15.75" customHeight="1" x14ac:dyDescent="0.25">
      <c r="A228" s="554" t="s">
        <v>87</v>
      </c>
      <c r="B228" s="555"/>
      <c r="C228" s="555"/>
      <c r="D228" s="555"/>
      <c r="E228" s="555"/>
      <c r="F228" s="555"/>
      <c r="G228" s="555"/>
      <c r="H228" s="555"/>
      <c r="I228" s="555"/>
      <c r="J228" s="555"/>
      <c r="K228" s="555"/>
      <c r="L228" s="555"/>
      <c r="M228" s="556"/>
    </row>
    <row r="229" spans="1:18" ht="15.75" customHeight="1" x14ac:dyDescent="0.25">
      <c r="A229" s="617" t="s">
        <v>729</v>
      </c>
      <c r="B229" s="618"/>
      <c r="C229" s="618"/>
      <c r="D229" s="618"/>
      <c r="E229" s="618"/>
      <c r="F229" s="618"/>
      <c r="G229" s="618"/>
      <c r="H229" s="618"/>
      <c r="I229" s="618"/>
      <c r="J229" s="618"/>
      <c r="K229" s="618"/>
      <c r="L229" s="618"/>
      <c r="M229" s="619"/>
    </row>
    <row r="230" spans="1:18" ht="220.5" x14ac:dyDescent="0.25">
      <c r="A230" s="541" t="s">
        <v>1247</v>
      </c>
      <c r="B230" s="538">
        <v>1</v>
      </c>
      <c r="C230" s="23" t="s">
        <v>1249</v>
      </c>
      <c r="D230" s="538">
        <v>2020</v>
      </c>
      <c r="E230" s="538" t="s">
        <v>250</v>
      </c>
      <c r="F230" s="73">
        <f>SUM(G230:K230)</f>
        <v>100</v>
      </c>
      <c r="G230" s="73"/>
      <c r="H230" s="538"/>
      <c r="I230" s="73">
        <v>100</v>
      </c>
      <c r="J230" s="538"/>
      <c r="K230" s="538"/>
      <c r="L230" s="538" t="s">
        <v>1248</v>
      </c>
      <c r="M230" s="538">
        <v>3</v>
      </c>
      <c r="N230" s="411"/>
      <c r="O230" s="250"/>
    </row>
    <row r="231" spans="1:18" ht="88.5" customHeight="1" x14ac:dyDescent="0.25">
      <c r="A231" s="580" t="s">
        <v>496</v>
      </c>
      <c r="B231" s="542" t="s">
        <v>90</v>
      </c>
      <c r="C231" s="142" t="s">
        <v>497</v>
      </c>
      <c r="D231" s="57">
        <v>2020</v>
      </c>
      <c r="E231" s="57" t="s">
        <v>195</v>
      </c>
      <c r="F231" s="543">
        <f>SUM(G231:K231)</f>
        <v>200</v>
      </c>
      <c r="G231" s="543"/>
      <c r="H231" s="543"/>
      <c r="I231" s="543">
        <v>200</v>
      </c>
      <c r="J231" s="543"/>
      <c r="K231" s="543"/>
      <c r="L231" s="544" t="s">
        <v>498</v>
      </c>
      <c r="M231" s="538">
        <v>5</v>
      </c>
      <c r="N231" s="413"/>
      <c r="O231" s="250"/>
    </row>
    <row r="232" spans="1:18" ht="99" customHeight="1" x14ac:dyDescent="0.25">
      <c r="A232" s="581"/>
      <c r="B232" s="239">
        <v>2</v>
      </c>
      <c r="C232" s="143" t="s">
        <v>508</v>
      </c>
      <c r="D232" s="58">
        <v>2020</v>
      </c>
      <c r="E232" s="49" t="s">
        <v>195</v>
      </c>
      <c r="F232" s="240">
        <f>SUM(G232:K232)</f>
        <v>600</v>
      </c>
      <c r="G232" s="240"/>
      <c r="H232" s="240"/>
      <c r="I232" s="240">
        <v>600</v>
      </c>
      <c r="J232" s="240"/>
      <c r="K232" s="240"/>
      <c r="L232" s="58" t="s">
        <v>235</v>
      </c>
      <c r="M232" s="545">
        <v>25</v>
      </c>
    </row>
    <row r="233" spans="1:18" ht="66" customHeight="1" x14ac:dyDescent="0.25">
      <c r="A233" s="582"/>
      <c r="B233" s="241">
        <v>3</v>
      </c>
      <c r="C233" s="70" t="s">
        <v>499</v>
      </c>
      <c r="D233" s="69">
        <v>2020</v>
      </c>
      <c r="E233" s="49" t="s">
        <v>506</v>
      </c>
      <c r="F233" s="242">
        <v>0</v>
      </c>
      <c r="G233" s="242"/>
      <c r="H233" s="242"/>
      <c r="I233" s="242">
        <v>0</v>
      </c>
      <c r="J233" s="242"/>
      <c r="K233" s="242"/>
      <c r="L233" s="243" t="s">
        <v>500</v>
      </c>
      <c r="M233" s="244">
        <v>25</v>
      </c>
    </row>
    <row r="234" spans="1:18" ht="63" x14ac:dyDescent="0.25">
      <c r="A234" s="568" t="s">
        <v>88</v>
      </c>
      <c r="B234" s="245">
        <v>1</v>
      </c>
      <c r="C234" s="246" t="s">
        <v>501</v>
      </c>
      <c r="D234" s="168">
        <v>2020</v>
      </c>
      <c r="E234" s="58" t="s">
        <v>502</v>
      </c>
      <c r="F234" s="247">
        <v>0</v>
      </c>
      <c r="G234" s="247"/>
      <c r="H234" s="247"/>
      <c r="I234" s="247">
        <v>0</v>
      </c>
      <c r="J234" s="247"/>
      <c r="K234" s="247"/>
      <c r="L234" s="326" t="s">
        <v>138</v>
      </c>
      <c r="M234" s="248">
        <v>5</v>
      </c>
    </row>
    <row r="235" spans="1:18" ht="115.5" customHeight="1" x14ac:dyDescent="0.25">
      <c r="A235" s="570"/>
      <c r="B235" s="251">
        <v>2</v>
      </c>
      <c r="C235" s="246" t="s">
        <v>503</v>
      </c>
      <c r="D235" s="168">
        <v>2020</v>
      </c>
      <c r="E235" s="58" t="s">
        <v>250</v>
      </c>
      <c r="F235" s="247">
        <v>60</v>
      </c>
      <c r="G235" s="247"/>
      <c r="H235" s="247"/>
      <c r="I235" s="247">
        <v>60</v>
      </c>
      <c r="J235" s="247"/>
      <c r="K235" s="247"/>
      <c r="L235" s="326" t="s">
        <v>138</v>
      </c>
      <c r="M235" s="248">
        <v>1</v>
      </c>
    </row>
    <row r="236" spans="1:18" ht="305.25" customHeight="1" x14ac:dyDescent="0.25">
      <c r="A236" s="166" t="s">
        <v>507</v>
      </c>
      <c r="B236" s="72" t="s">
        <v>90</v>
      </c>
      <c r="C236" s="23" t="s">
        <v>504</v>
      </c>
      <c r="D236" s="98">
        <v>2020</v>
      </c>
      <c r="E236" s="163" t="s">
        <v>505</v>
      </c>
      <c r="F236" s="73">
        <f>I236</f>
        <v>1144.5</v>
      </c>
      <c r="G236" s="73"/>
      <c r="H236" s="73"/>
      <c r="I236" s="73">
        <v>1144.5</v>
      </c>
      <c r="J236" s="73"/>
      <c r="K236" s="73"/>
      <c r="L236" s="417" t="s">
        <v>952</v>
      </c>
      <c r="M236" s="163">
        <v>14</v>
      </c>
      <c r="N236" s="249"/>
      <c r="O236" s="250"/>
      <c r="P236" s="250"/>
      <c r="Q236" s="250"/>
      <c r="R236" s="250"/>
    </row>
    <row r="237" spans="1:18" ht="242.25" customHeight="1" x14ac:dyDescent="0.25">
      <c r="A237" s="112" t="s">
        <v>1244</v>
      </c>
      <c r="B237" s="72" t="s">
        <v>90</v>
      </c>
      <c r="C237" s="23" t="s">
        <v>1245</v>
      </c>
      <c r="D237" s="98">
        <v>2020</v>
      </c>
      <c r="E237" s="537" t="s">
        <v>250</v>
      </c>
      <c r="F237" s="73">
        <f>I237</f>
        <v>5</v>
      </c>
      <c r="G237" s="73"/>
      <c r="H237" s="73"/>
      <c r="I237" s="73">
        <v>5</v>
      </c>
      <c r="J237" s="73"/>
      <c r="K237" s="73"/>
      <c r="L237" s="537" t="s">
        <v>1246</v>
      </c>
      <c r="M237" s="537">
        <v>20</v>
      </c>
      <c r="N237" s="249"/>
      <c r="O237" s="250"/>
      <c r="P237" s="250"/>
      <c r="Q237" s="250"/>
      <c r="R237" s="250"/>
    </row>
    <row r="238" spans="1:18" ht="20.25" customHeight="1" x14ac:dyDescent="0.25">
      <c r="A238" s="577" t="s">
        <v>1251</v>
      </c>
      <c r="B238" s="578"/>
      <c r="C238" s="578"/>
      <c r="D238" s="578"/>
      <c r="E238" s="578"/>
      <c r="F238" s="578"/>
      <c r="G238" s="578"/>
      <c r="H238" s="578"/>
      <c r="I238" s="578"/>
      <c r="J238" s="578"/>
      <c r="K238" s="578"/>
      <c r="L238" s="578"/>
      <c r="M238" s="579"/>
      <c r="N238" s="249"/>
      <c r="O238" s="250"/>
      <c r="P238" s="250"/>
      <c r="Q238" s="250"/>
      <c r="R238" s="250"/>
    </row>
    <row r="239" spans="1:18" ht="97.5" customHeight="1" x14ac:dyDescent="0.25">
      <c r="A239" s="167" t="s">
        <v>514</v>
      </c>
      <c r="B239" s="98">
        <v>1</v>
      </c>
      <c r="C239" s="23" t="s">
        <v>509</v>
      </c>
      <c r="D239" s="163">
        <v>2020</v>
      </c>
      <c r="E239" s="89" t="s">
        <v>510</v>
      </c>
      <c r="F239" s="164">
        <v>64</v>
      </c>
      <c r="G239" s="89"/>
      <c r="H239" s="89"/>
      <c r="I239" s="164">
        <v>64</v>
      </c>
      <c r="J239" s="89"/>
      <c r="K239" s="163"/>
      <c r="L239" s="329" t="s">
        <v>1063</v>
      </c>
      <c r="M239" s="163">
        <v>8</v>
      </c>
      <c r="N239" s="249"/>
      <c r="O239" s="250"/>
      <c r="P239" s="250"/>
      <c r="Q239" s="250"/>
      <c r="R239" s="250"/>
    </row>
    <row r="240" spans="1:18" ht="117.75" customHeight="1" x14ac:dyDescent="0.25">
      <c r="A240" s="167" t="s">
        <v>515</v>
      </c>
      <c r="B240" s="98">
        <v>1</v>
      </c>
      <c r="C240" s="23" t="s">
        <v>511</v>
      </c>
      <c r="D240" s="163">
        <v>2020</v>
      </c>
      <c r="E240" s="89" t="s">
        <v>510</v>
      </c>
      <c r="F240" s="164">
        <v>50</v>
      </c>
      <c r="G240" s="89"/>
      <c r="H240" s="89"/>
      <c r="I240" s="164">
        <v>50</v>
      </c>
      <c r="J240" s="89"/>
      <c r="K240" s="163"/>
      <c r="L240" s="163" t="s">
        <v>512</v>
      </c>
      <c r="M240" s="163">
        <v>5</v>
      </c>
      <c r="N240" s="249"/>
      <c r="O240" s="250"/>
      <c r="P240" s="250"/>
      <c r="Q240" s="250"/>
      <c r="R240" s="250"/>
    </row>
    <row r="241" spans="1:18" ht="103.5" customHeight="1" x14ac:dyDescent="0.25">
      <c r="A241" s="163" t="s">
        <v>516</v>
      </c>
      <c r="B241" s="98">
        <v>1</v>
      </c>
      <c r="C241" s="23" t="s">
        <v>1263</v>
      </c>
      <c r="D241" s="163">
        <v>2020</v>
      </c>
      <c r="E241" s="89" t="s">
        <v>510</v>
      </c>
      <c r="F241" s="164">
        <f>I241</f>
        <v>35.024000000000001</v>
      </c>
      <c r="G241" s="89"/>
      <c r="H241" s="89"/>
      <c r="I241" s="164">
        <v>35.024000000000001</v>
      </c>
      <c r="J241" s="89"/>
      <c r="K241" s="163"/>
      <c r="L241" s="163" t="s">
        <v>1264</v>
      </c>
      <c r="M241" s="163" t="s">
        <v>1265</v>
      </c>
      <c r="N241" s="249"/>
      <c r="O241" s="250"/>
      <c r="P241" s="250"/>
      <c r="Q241" s="250"/>
      <c r="R241" s="250"/>
    </row>
    <row r="242" spans="1:18" ht="183.75" customHeight="1" x14ac:dyDescent="0.25">
      <c r="A242" s="167" t="s">
        <v>517</v>
      </c>
      <c r="B242" s="98">
        <v>1</v>
      </c>
      <c r="C242" s="23" t="s">
        <v>513</v>
      </c>
      <c r="D242" s="163">
        <v>2020</v>
      </c>
      <c r="E242" s="89" t="s">
        <v>510</v>
      </c>
      <c r="F242" s="164">
        <v>61.1</v>
      </c>
      <c r="G242" s="89"/>
      <c r="H242" s="89"/>
      <c r="I242" s="164">
        <v>61.1</v>
      </c>
      <c r="J242" s="89"/>
      <c r="K242" s="163"/>
      <c r="L242" s="163" t="s">
        <v>1064</v>
      </c>
      <c r="M242" s="163">
        <v>5</v>
      </c>
      <c r="N242" s="249"/>
      <c r="O242" s="250"/>
      <c r="P242" s="250"/>
      <c r="Q242" s="250"/>
      <c r="R242" s="250"/>
    </row>
    <row r="243" spans="1:18" ht="267.75" customHeight="1" x14ac:dyDescent="0.25">
      <c r="A243" s="167" t="s">
        <v>1005</v>
      </c>
      <c r="B243" s="98">
        <v>1</v>
      </c>
      <c r="C243" s="23" t="s">
        <v>518</v>
      </c>
      <c r="D243" s="163">
        <v>2020</v>
      </c>
      <c r="E243" s="89" t="s">
        <v>510</v>
      </c>
      <c r="F243" s="164">
        <v>180</v>
      </c>
      <c r="G243" s="89"/>
      <c r="H243" s="89"/>
      <c r="I243" s="164">
        <v>180</v>
      </c>
      <c r="J243" s="89"/>
      <c r="K243" s="163"/>
      <c r="L243" s="163" t="s">
        <v>235</v>
      </c>
      <c r="M243" s="163">
        <v>13</v>
      </c>
      <c r="N243" s="249"/>
      <c r="O243" s="250"/>
      <c r="P243" s="250"/>
      <c r="Q243" s="250"/>
      <c r="R243" s="250"/>
    </row>
    <row r="244" spans="1:18" ht="15.75" x14ac:dyDescent="0.25">
      <c r="A244" s="19"/>
      <c r="B244" s="18"/>
      <c r="C244" s="19" t="s">
        <v>495</v>
      </c>
      <c r="D244" s="18"/>
      <c r="E244" s="18"/>
      <c r="F244" s="21">
        <f>G244+H244+I244+J244+K244</f>
        <v>2499.6239999999998</v>
      </c>
      <c r="G244" s="21">
        <f>SUM(G230:G243)</f>
        <v>0</v>
      </c>
      <c r="H244" s="21">
        <f t="shared" ref="H244:K244" si="19">SUM(H230:H243)</f>
        <v>0</v>
      </c>
      <c r="I244" s="21">
        <f t="shared" si="19"/>
        <v>2499.6239999999998</v>
      </c>
      <c r="J244" s="21">
        <f t="shared" si="19"/>
        <v>0</v>
      </c>
      <c r="K244" s="21">
        <f t="shared" si="19"/>
        <v>0</v>
      </c>
      <c r="L244" s="252"/>
      <c r="M244" s="18"/>
    </row>
    <row r="245" spans="1:18" ht="15.75" customHeight="1" x14ac:dyDescent="0.25">
      <c r="A245" s="554" t="s">
        <v>730</v>
      </c>
      <c r="B245" s="555"/>
      <c r="C245" s="555"/>
      <c r="D245" s="555"/>
      <c r="E245" s="555"/>
      <c r="F245" s="555"/>
      <c r="G245" s="555"/>
      <c r="H245" s="555"/>
      <c r="I245" s="555"/>
      <c r="J245" s="555"/>
      <c r="K245" s="555"/>
      <c r="L245" s="555"/>
      <c r="M245" s="556"/>
    </row>
    <row r="246" spans="1:18" ht="31.5" x14ac:dyDescent="0.25">
      <c r="A246" s="568" t="s">
        <v>88</v>
      </c>
      <c r="B246" s="38"/>
      <c r="C246" s="36" t="s">
        <v>89</v>
      </c>
      <c r="D246" s="38"/>
      <c r="E246" s="38"/>
      <c r="F246" s="38"/>
      <c r="G246" s="38"/>
      <c r="H246" s="38"/>
      <c r="I246" s="38"/>
      <c r="J246" s="38"/>
      <c r="K246" s="38"/>
      <c r="L246" s="38"/>
      <c r="M246" s="38"/>
    </row>
    <row r="247" spans="1:18" ht="78.75" x14ac:dyDescent="0.25">
      <c r="A247" s="570"/>
      <c r="B247" s="65" t="s">
        <v>90</v>
      </c>
      <c r="C247" s="36" t="s">
        <v>1059</v>
      </c>
      <c r="D247" s="35">
        <v>2020</v>
      </c>
      <c r="E247" s="35" t="s">
        <v>91</v>
      </c>
      <c r="F247" s="45">
        <v>9770</v>
      </c>
      <c r="G247" s="45">
        <v>0</v>
      </c>
      <c r="H247" s="45">
        <v>0</v>
      </c>
      <c r="I247" s="45">
        <v>9770</v>
      </c>
      <c r="J247" s="45">
        <v>0</v>
      </c>
      <c r="K247" s="45">
        <v>0</v>
      </c>
      <c r="L247" s="35" t="s">
        <v>92</v>
      </c>
      <c r="M247" s="35">
        <v>1</v>
      </c>
    </row>
    <row r="248" spans="1:18" ht="31.5" x14ac:dyDescent="0.25">
      <c r="A248" s="568" t="s">
        <v>93</v>
      </c>
      <c r="B248" s="65"/>
      <c r="C248" s="36" t="s">
        <v>94</v>
      </c>
      <c r="D248" s="35"/>
      <c r="E248" s="35"/>
      <c r="F248" s="45"/>
      <c r="G248" s="45"/>
      <c r="H248" s="45"/>
      <c r="I248" s="45"/>
      <c r="J248" s="45"/>
      <c r="K248" s="45"/>
      <c r="L248" s="35"/>
      <c r="M248" s="35"/>
    </row>
    <row r="249" spans="1:18" ht="145.5" customHeight="1" x14ac:dyDescent="0.25">
      <c r="A249" s="569"/>
      <c r="B249" s="65" t="s">
        <v>90</v>
      </c>
      <c r="C249" s="36" t="s">
        <v>95</v>
      </c>
      <c r="D249" s="35">
        <v>2020</v>
      </c>
      <c r="E249" s="35" t="s">
        <v>91</v>
      </c>
      <c r="F249" s="45">
        <v>4000</v>
      </c>
      <c r="G249" s="45">
        <v>0</v>
      </c>
      <c r="H249" s="45">
        <v>0</v>
      </c>
      <c r="I249" s="45">
        <v>4000</v>
      </c>
      <c r="J249" s="45">
        <v>0</v>
      </c>
      <c r="K249" s="45">
        <v>0</v>
      </c>
      <c r="L249" s="35" t="s">
        <v>96</v>
      </c>
      <c r="M249" s="35" t="s">
        <v>97</v>
      </c>
    </row>
    <row r="250" spans="1:18" ht="31.5" x14ac:dyDescent="0.25">
      <c r="A250" s="569"/>
      <c r="B250" s="65"/>
      <c r="C250" s="36" t="s">
        <v>98</v>
      </c>
      <c r="D250" s="35"/>
      <c r="E250" s="35"/>
      <c r="F250" s="45"/>
      <c r="G250" s="45"/>
      <c r="H250" s="45"/>
      <c r="I250" s="45"/>
      <c r="J250" s="45"/>
      <c r="K250" s="45"/>
      <c r="L250" s="35"/>
      <c r="M250" s="35"/>
    </row>
    <row r="251" spans="1:18" ht="78.75" x14ac:dyDescent="0.25">
      <c r="A251" s="570"/>
      <c r="B251" s="65" t="s">
        <v>90</v>
      </c>
      <c r="C251" s="36" t="s">
        <v>99</v>
      </c>
      <c r="D251" s="35">
        <v>2020</v>
      </c>
      <c r="E251" s="35" t="s">
        <v>91</v>
      </c>
      <c r="F251" s="45">
        <v>20</v>
      </c>
      <c r="G251" s="45">
        <v>0</v>
      </c>
      <c r="H251" s="45">
        <v>0</v>
      </c>
      <c r="I251" s="45">
        <v>20</v>
      </c>
      <c r="J251" s="45">
        <v>0</v>
      </c>
      <c r="K251" s="45">
        <v>0</v>
      </c>
      <c r="L251" s="35" t="s">
        <v>100</v>
      </c>
      <c r="M251" s="35">
        <v>2</v>
      </c>
    </row>
    <row r="252" spans="1:18" ht="15.75" x14ac:dyDescent="0.25">
      <c r="A252" s="36"/>
      <c r="B252" s="66"/>
      <c r="C252" s="68" t="s">
        <v>101</v>
      </c>
      <c r="D252" s="38"/>
      <c r="E252" s="67"/>
      <c r="F252" s="44">
        <f t="shared" ref="F252:K252" si="20">SUM(F247:F251)</f>
        <v>13790</v>
      </c>
      <c r="G252" s="44">
        <f t="shared" si="20"/>
        <v>0</v>
      </c>
      <c r="H252" s="44">
        <f t="shared" si="20"/>
        <v>0</v>
      </c>
      <c r="I252" s="44">
        <f t="shared" si="20"/>
        <v>13790</v>
      </c>
      <c r="J252" s="44">
        <f t="shared" si="20"/>
        <v>0</v>
      </c>
      <c r="K252" s="44">
        <f t="shared" si="20"/>
        <v>0</v>
      </c>
      <c r="L252" s="68"/>
      <c r="M252" s="38"/>
    </row>
    <row r="253" spans="1:18" ht="15.75" customHeight="1" x14ac:dyDescent="0.25">
      <c r="A253" s="571" t="s">
        <v>731</v>
      </c>
      <c r="B253" s="572"/>
      <c r="C253" s="572"/>
      <c r="D253" s="572"/>
      <c r="E253" s="572"/>
      <c r="F253" s="572"/>
      <c r="G253" s="572"/>
      <c r="H253" s="572"/>
      <c r="I253" s="572"/>
      <c r="J253" s="572"/>
      <c r="K253" s="572"/>
      <c r="L253" s="572"/>
      <c r="M253" s="573"/>
    </row>
    <row r="254" spans="1:18" ht="110.25" x14ac:dyDescent="0.25">
      <c r="A254" s="574" t="s">
        <v>93</v>
      </c>
      <c r="B254" s="69">
        <v>1</v>
      </c>
      <c r="C254" s="70" t="s">
        <v>1060</v>
      </c>
      <c r="D254" s="69">
        <v>2020</v>
      </c>
      <c r="E254" s="69" t="s">
        <v>1061</v>
      </c>
      <c r="F254" s="71">
        <f>G254+H254+I254+J254+K254</f>
        <v>250</v>
      </c>
      <c r="G254" s="71"/>
      <c r="H254" s="71"/>
      <c r="I254" s="71">
        <v>150</v>
      </c>
      <c r="J254" s="71"/>
      <c r="K254" s="71">
        <v>100</v>
      </c>
      <c r="L254" s="69" t="s">
        <v>102</v>
      </c>
      <c r="M254" s="69">
        <v>70</v>
      </c>
    </row>
    <row r="255" spans="1:18" ht="110.25" x14ac:dyDescent="0.25">
      <c r="A255" s="575"/>
      <c r="B255" s="69">
        <v>2</v>
      </c>
      <c r="C255" s="70" t="s">
        <v>103</v>
      </c>
      <c r="D255" s="69">
        <v>2020</v>
      </c>
      <c r="E255" s="69" t="s">
        <v>1061</v>
      </c>
      <c r="F255" s="71">
        <f>G255+H255+I255+J255+K255</f>
        <v>300</v>
      </c>
      <c r="G255" s="71"/>
      <c r="H255" s="71"/>
      <c r="I255" s="71"/>
      <c r="J255" s="71"/>
      <c r="K255" s="71">
        <v>300</v>
      </c>
      <c r="L255" s="69" t="s">
        <v>102</v>
      </c>
      <c r="M255" s="69">
        <v>100</v>
      </c>
    </row>
    <row r="256" spans="1:18" ht="112.5" customHeight="1" x14ac:dyDescent="0.25">
      <c r="A256" s="575"/>
      <c r="B256" s="69">
        <v>3</v>
      </c>
      <c r="C256" s="70" t="s">
        <v>1062</v>
      </c>
      <c r="D256" s="69">
        <v>2020</v>
      </c>
      <c r="E256" s="69" t="s">
        <v>1061</v>
      </c>
      <c r="F256" s="71">
        <v>100</v>
      </c>
      <c r="G256" s="71"/>
      <c r="H256" s="71"/>
      <c r="I256" s="71">
        <v>100</v>
      </c>
      <c r="J256" s="71"/>
      <c r="K256" s="71"/>
      <c r="L256" s="69" t="s">
        <v>733</v>
      </c>
      <c r="M256" s="69">
        <v>30</v>
      </c>
    </row>
    <row r="257" spans="1:13" ht="110.25" x14ac:dyDescent="0.25">
      <c r="A257" s="576"/>
      <c r="B257" s="69">
        <v>4</v>
      </c>
      <c r="C257" s="70" t="s">
        <v>104</v>
      </c>
      <c r="D257" s="69">
        <v>2020</v>
      </c>
      <c r="E257" s="69" t="s">
        <v>1061</v>
      </c>
      <c r="F257" s="71">
        <f>G257+H257+I257+J257+K257</f>
        <v>350</v>
      </c>
      <c r="G257" s="71"/>
      <c r="H257" s="71"/>
      <c r="I257" s="71">
        <v>50</v>
      </c>
      <c r="J257" s="71"/>
      <c r="K257" s="71">
        <v>300</v>
      </c>
      <c r="L257" s="69" t="s">
        <v>733</v>
      </c>
      <c r="M257" s="69">
        <v>5</v>
      </c>
    </row>
    <row r="258" spans="1:13" ht="15.75" x14ac:dyDescent="0.25">
      <c r="A258" s="70"/>
      <c r="B258" s="69"/>
      <c r="C258" s="108" t="s">
        <v>213</v>
      </c>
      <c r="D258" s="109"/>
      <c r="E258" s="110"/>
      <c r="F258" s="111">
        <f>G258+H258+I258+J258+K258</f>
        <v>1000</v>
      </c>
      <c r="G258" s="111">
        <f>SUM(G254:G257)</f>
        <v>0</v>
      </c>
      <c r="H258" s="111">
        <f>SUM(H254:H257)</f>
        <v>0</v>
      </c>
      <c r="I258" s="111">
        <f>SUM(I254:I257)</f>
        <v>300</v>
      </c>
      <c r="J258" s="111">
        <f>SUM(J254:J257)</f>
        <v>0</v>
      </c>
      <c r="K258" s="111">
        <f>SUM(K254:K257)</f>
        <v>700</v>
      </c>
      <c r="L258" s="108"/>
      <c r="M258" s="109"/>
    </row>
    <row r="259" spans="1:13" ht="15.75" customHeight="1" x14ac:dyDescent="0.25">
      <c r="A259" s="554" t="s">
        <v>105</v>
      </c>
      <c r="B259" s="555"/>
      <c r="C259" s="555"/>
      <c r="D259" s="555"/>
      <c r="E259" s="555"/>
      <c r="F259" s="555"/>
      <c r="G259" s="555"/>
      <c r="H259" s="555"/>
      <c r="I259" s="555"/>
      <c r="J259" s="555"/>
      <c r="K259" s="555"/>
      <c r="L259" s="555"/>
      <c r="M259" s="556"/>
    </row>
    <row r="260" spans="1:13" ht="15.75" customHeight="1" x14ac:dyDescent="0.25">
      <c r="A260" s="554" t="s">
        <v>1252</v>
      </c>
      <c r="B260" s="555"/>
      <c r="C260" s="555"/>
      <c r="D260" s="555"/>
      <c r="E260" s="555"/>
      <c r="F260" s="555"/>
      <c r="G260" s="555"/>
      <c r="H260" s="555"/>
      <c r="I260" s="555"/>
      <c r="J260" s="555"/>
      <c r="K260" s="555"/>
      <c r="L260" s="555"/>
      <c r="M260" s="556"/>
    </row>
    <row r="261" spans="1:13" ht="128.25" customHeight="1" x14ac:dyDescent="0.25">
      <c r="A261" s="601" t="s">
        <v>568</v>
      </c>
      <c r="B261" s="468">
        <v>1</v>
      </c>
      <c r="C261" s="255" t="s">
        <v>1065</v>
      </c>
      <c r="D261" s="254">
        <v>2020</v>
      </c>
      <c r="E261" s="253" t="s">
        <v>569</v>
      </c>
      <c r="F261" s="265">
        <f>G261+H261+I261+J261+K261</f>
        <v>13591.1</v>
      </c>
      <c r="G261" s="266">
        <v>13591.1</v>
      </c>
      <c r="H261" s="256"/>
      <c r="I261" s="254"/>
      <c r="J261" s="254"/>
      <c r="K261" s="254"/>
      <c r="L261" s="253" t="s">
        <v>734</v>
      </c>
      <c r="M261" s="254">
        <v>200</v>
      </c>
    </row>
    <row r="262" spans="1:13" ht="115.5" customHeight="1" x14ac:dyDescent="0.25">
      <c r="A262" s="602"/>
      <c r="B262" s="468">
        <v>2</v>
      </c>
      <c r="C262" s="257" t="s">
        <v>570</v>
      </c>
      <c r="D262" s="254">
        <v>2020</v>
      </c>
      <c r="E262" s="253" t="s">
        <v>569</v>
      </c>
      <c r="F262" s="265">
        <f t="shared" ref="F262:F298" si="21">G262+H262+I262+J262+K262</f>
        <v>13094.6</v>
      </c>
      <c r="G262" s="266">
        <v>13094.6</v>
      </c>
      <c r="H262" s="256"/>
      <c r="I262" s="254"/>
      <c r="J262" s="254"/>
      <c r="K262" s="254"/>
      <c r="L262" s="253" t="s">
        <v>519</v>
      </c>
      <c r="M262" s="254">
        <v>600</v>
      </c>
    </row>
    <row r="263" spans="1:13" ht="195" customHeight="1" x14ac:dyDescent="0.25">
      <c r="A263" s="602"/>
      <c r="B263" s="468">
        <v>3</v>
      </c>
      <c r="C263" s="263" t="s">
        <v>571</v>
      </c>
      <c r="D263" s="254">
        <v>2020</v>
      </c>
      <c r="E263" s="253" t="s">
        <v>569</v>
      </c>
      <c r="F263" s="265">
        <f t="shared" si="21"/>
        <v>3117.6</v>
      </c>
      <c r="G263" s="266">
        <v>3117.6</v>
      </c>
      <c r="H263" s="256"/>
      <c r="I263" s="254"/>
      <c r="J263" s="254"/>
      <c r="K263" s="254"/>
      <c r="L263" s="253" t="s">
        <v>520</v>
      </c>
      <c r="M263" s="254">
        <v>125</v>
      </c>
    </row>
    <row r="264" spans="1:13" ht="162.75" customHeight="1" x14ac:dyDescent="0.25">
      <c r="A264" s="602"/>
      <c r="B264" s="468">
        <v>4</v>
      </c>
      <c r="C264" s="263" t="s">
        <v>1066</v>
      </c>
      <c r="D264" s="254">
        <v>2020</v>
      </c>
      <c r="E264" s="253" t="s">
        <v>569</v>
      </c>
      <c r="F264" s="265">
        <f t="shared" si="21"/>
        <v>494.5</v>
      </c>
      <c r="G264" s="266">
        <v>494.5</v>
      </c>
      <c r="H264" s="256"/>
      <c r="I264" s="254"/>
      <c r="J264" s="254"/>
      <c r="K264" s="254"/>
      <c r="L264" s="253" t="s">
        <v>521</v>
      </c>
      <c r="M264" s="254">
        <v>45</v>
      </c>
    </row>
    <row r="265" spans="1:13" ht="110.25" x14ac:dyDescent="0.25">
      <c r="A265" s="602"/>
      <c r="B265" s="468">
        <v>5</v>
      </c>
      <c r="C265" s="263" t="s">
        <v>572</v>
      </c>
      <c r="D265" s="254">
        <v>2020</v>
      </c>
      <c r="E265" s="253" t="s">
        <v>569</v>
      </c>
      <c r="F265" s="265">
        <f t="shared" si="21"/>
        <v>46965.3</v>
      </c>
      <c r="G265" s="266">
        <v>46965.3</v>
      </c>
      <c r="H265" s="256"/>
      <c r="I265" s="254"/>
      <c r="J265" s="254"/>
      <c r="K265" s="254"/>
      <c r="L265" s="253" t="s">
        <v>532</v>
      </c>
      <c r="M265" s="253">
        <v>1720</v>
      </c>
    </row>
    <row r="266" spans="1:13" ht="110.25" x14ac:dyDescent="0.25">
      <c r="A266" s="602"/>
      <c r="B266" s="468">
        <v>6</v>
      </c>
      <c r="C266" s="263" t="s">
        <v>1133</v>
      </c>
      <c r="D266" s="254">
        <v>2020</v>
      </c>
      <c r="E266" s="253" t="s">
        <v>569</v>
      </c>
      <c r="F266" s="265">
        <f t="shared" si="21"/>
        <v>133.30000000000001</v>
      </c>
      <c r="G266" s="266"/>
      <c r="H266" s="266"/>
      <c r="I266" s="267">
        <v>133.30000000000001</v>
      </c>
      <c r="J266" s="267"/>
      <c r="K266" s="254"/>
      <c r="L266" s="253" t="s">
        <v>1067</v>
      </c>
      <c r="M266" s="254" t="s">
        <v>522</v>
      </c>
    </row>
    <row r="267" spans="1:13" ht="94.5" x14ac:dyDescent="0.25">
      <c r="A267" s="602"/>
      <c r="B267" s="468">
        <v>7</v>
      </c>
      <c r="C267" s="257" t="s">
        <v>523</v>
      </c>
      <c r="D267" s="254">
        <v>2020</v>
      </c>
      <c r="E267" s="253" t="s">
        <v>569</v>
      </c>
      <c r="F267" s="265">
        <f t="shared" si="21"/>
        <v>6979.6</v>
      </c>
      <c r="G267" s="266">
        <v>6979.6</v>
      </c>
      <c r="H267" s="266"/>
      <c r="I267" s="267"/>
      <c r="J267" s="267"/>
      <c r="K267" s="254"/>
      <c r="L267" s="253" t="s">
        <v>524</v>
      </c>
      <c r="M267" s="253">
        <v>376</v>
      </c>
    </row>
    <row r="268" spans="1:13" ht="78.75" x14ac:dyDescent="0.25">
      <c r="A268" s="602"/>
      <c r="B268" s="468">
        <v>8</v>
      </c>
      <c r="C268" s="263" t="s">
        <v>575</v>
      </c>
      <c r="D268" s="254">
        <v>2020</v>
      </c>
      <c r="E268" s="253" t="s">
        <v>569</v>
      </c>
      <c r="F268" s="265">
        <f t="shared" si="21"/>
        <v>216510.6</v>
      </c>
      <c r="G268" s="266">
        <v>216510.6</v>
      </c>
      <c r="H268" s="266"/>
      <c r="I268" s="267"/>
      <c r="J268" s="267"/>
      <c r="K268" s="254"/>
      <c r="L268" s="253" t="s">
        <v>573</v>
      </c>
      <c r="M268" s="253">
        <v>20.7</v>
      </c>
    </row>
    <row r="269" spans="1:13" ht="63" x14ac:dyDescent="0.25">
      <c r="A269" s="602"/>
      <c r="B269" s="468">
        <v>9</v>
      </c>
      <c r="C269" s="263" t="s">
        <v>1216</v>
      </c>
      <c r="D269" s="254">
        <v>2020</v>
      </c>
      <c r="E269" s="253" t="s">
        <v>569</v>
      </c>
      <c r="F269" s="265">
        <f t="shared" si="21"/>
        <v>20873.5</v>
      </c>
      <c r="G269" s="266">
        <v>20873.5</v>
      </c>
      <c r="H269" s="266"/>
      <c r="I269" s="267"/>
      <c r="J269" s="267"/>
      <c r="K269" s="254"/>
      <c r="L269" s="253" t="s">
        <v>574</v>
      </c>
      <c r="M269" s="254">
        <v>6296</v>
      </c>
    </row>
    <row r="270" spans="1:13" ht="63" x14ac:dyDescent="0.25">
      <c r="A270" s="602"/>
      <c r="B270" s="468">
        <v>10</v>
      </c>
      <c r="C270" s="263" t="s">
        <v>1102</v>
      </c>
      <c r="D270" s="254">
        <v>2020</v>
      </c>
      <c r="E270" s="253" t="s">
        <v>569</v>
      </c>
      <c r="F270" s="265">
        <f t="shared" si="21"/>
        <v>195.1</v>
      </c>
      <c r="G270" s="266">
        <v>195.1</v>
      </c>
      <c r="H270" s="266"/>
      <c r="I270" s="267"/>
      <c r="J270" s="267"/>
      <c r="K270" s="254"/>
      <c r="L270" s="253" t="s">
        <v>525</v>
      </c>
      <c r="M270" s="253">
        <v>93</v>
      </c>
    </row>
    <row r="271" spans="1:13" ht="63" x14ac:dyDescent="0.25">
      <c r="A271" s="602"/>
      <c r="B271" s="468">
        <v>11</v>
      </c>
      <c r="C271" s="263" t="s">
        <v>979</v>
      </c>
      <c r="D271" s="254">
        <v>2020</v>
      </c>
      <c r="E271" s="215" t="s">
        <v>569</v>
      </c>
      <c r="F271" s="265">
        <f t="shared" si="21"/>
        <v>40</v>
      </c>
      <c r="G271" s="266"/>
      <c r="H271" s="266"/>
      <c r="I271" s="267">
        <v>40</v>
      </c>
      <c r="J271" s="267"/>
      <c r="K271" s="254"/>
      <c r="L271" s="253" t="s">
        <v>526</v>
      </c>
      <c r="M271" s="254">
        <v>5</v>
      </c>
    </row>
    <row r="272" spans="1:13" ht="63" x14ac:dyDescent="0.25">
      <c r="A272" s="602"/>
      <c r="B272" s="468">
        <v>12</v>
      </c>
      <c r="C272" s="263" t="s">
        <v>980</v>
      </c>
      <c r="D272" s="254">
        <v>2020</v>
      </c>
      <c r="E272" s="253" t="s">
        <v>569</v>
      </c>
      <c r="F272" s="265">
        <f t="shared" si="21"/>
        <v>15</v>
      </c>
      <c r="G272" s="266"/>
      <c r="H272" s="266"/>
      <c r="I272" s="267">
        <v>15</v>
      </c>
      <c r="J272" s="254"/>
      <c r="K272" s="254"/>
      <c r="L272" s="253" t="s">
        <v>981</v>
      </c>
      <c r="M272" s="253">
        <v>5</v>
      </c>
    </row>
    <row r="273" spans="1:13" ht="145.5" customHeight="1" x14ac:dyDescent="0.25">
      <c r="A273" s="602"/>
      <c r="B273" s="468">
        <v>13</v>
      </c>
      <c r="C273" s="223" t="s">
        <v>982</v>
      </c>
      <c r="D273" s="254">
        <v>2020</v>
      </c>
      <c r="E273" s="253" t="s">
        <v>569</v>
      </c>
      <c r="F273" s="265">
        <f t="shared" si="21"/>
        <v>6</v>
      </c>
      <c r="G273" s="266"/>
      <c r="H273" s="266"/>
      <c r="I273" s="267">
        <v>6</v>
      </c>
      <c r="J273" s="254"/>
      <c r="K273" s="254"/>
      <c r="L273" s="253" t="s">
        <v>549</v>
      </c>
      <c r="M273" s="254">
        <v>2</v>
      </c>
    </row>
    <row r="274" spans="1:13" ht="78.75" x14ac:dyDescent="0.25">
      <c r="A274" s="602"/>
      <c r="B274" s="468">
        <v>14</v>
      </c>
      <c r="C274" s="137" t="s">
        <v>983</v>
      </c>
      <c r="D274" s="259">
        <v>2020</v>
      </c>
      <c r="E274" s="260" t="s">
        <v>569</v>
      </c>
      <c r="F274" s="265">
        <f t="shared" si="21"/>
        <v>100</v>
      </c>
      <c r="G274" s="266"/>
      <c r="H274" s="266"/>
      <c r="I274" s="268">
        <v>100</v>
      </c>
      <c r="J274" s="259"/>
      <c r="K274" s="259"/>
      <c r="L274" s="260" t="s">
        <v>576</v>
      </c>
      <c r="M274" s="259">
        <v>17</v>
      </c>
    </row>
    <row r="275" spans="1:13" ht="94.5" x14ac:dyDescent="0.25">
      <c r="A275" s="602"/>
      <c r="B275" s="468">
        <v>15</v>
      </c>
      <c r="C275" s="137" t="s">
        <v>1173</v>
      </c>
      <c r="D275" s="259">
        <v>2020</v>
      </c>
      <c r="E275" s="260" t="s">
        <v>569</v>
      </c>
      <c r="F275" s="265">
        <f t="shared" si="21"/>
        <v>7.2</v>
      </c>
      <c r="G275" s="266"/>
      <c r="H275" s="266"/>
      <c r="I275" s="268">
        <v>7.2</v>
      </c>
      <c r="J275" s="268"/>
      <c r="K275" s="259"/>
      <c r="L275" s="427" t="s">
        <v>576</v>
      </c>
      <c r="M275" s="260">
        <v>9</v>
      </c>
    </row>
    <row r="276" spans="1:13" ht="114" customHeight="1" x14ac:dyDescent="0.25">
      <c r="A276" s="602"/>
      <c r="B276" s="468">
        <v>16</v>
      </c>
      <c r="C276" s="137" t="s">
        <v>984</v>
      </c>
      <c r="D276" s="259">
        <v>2020</v>
      </c>
      <c r="E276" s="260" t="s">
        <v>569</v>
      </c>
      <c r="F276" s="265">
        <f t="shared" si="21"/>
        <v>14.4</v>
      </c>
      <c r="G276" s="266"/>
      <c r="H276" s="266"/>
      <c r="I276" s="268">
        <v>14.4</v>
      </c>
      <c r="J276" s="268"/>
      <c r="K276" s="259"/>
      <c r="L276" s="427" t="s">
        <v>985</v>
      </c>
      <c r="M276" s="259">
        <v>12</v>
      </c>
    </row>
    <row r="277" spans="1:13" ht="104.25" customHeight="1" x14ac:dyDescent="0.25">
      <c r="A277" s="602"/>
      <c r="B277" s="468">
        <v>17</v>
      </c>
      <c r="C277" s="434" t="s">
        <v>986</v>
      </c>
      <c r="D277" s="259">
        <v>2020</v>
      </c>
      <c r="E277" s="260" t="s">
        <v>569</v>
      </c>
      <c r="F277" s="265">
        <f t="shared" si="21"/>
        <v>14.8</v>
      </c>
      <c r="G277" s="266"/>
      <c r="H277" s="266"/>
      <c r="I277" s="268">
        <v>14.8</v>
      </c>
      <c r="J277" s="268"/>
      <c r="K277" s="259"/>
      <c r="L277" s="427" t="s">
        <v>990</v>
      </c>
      <c r="M277" s="259">
        <v>12</v>
      </c>
    </row>
    <row r="278" spans="1:13" ht="127.5" customHeight="1" x14ac:dyDescent="0.25">
      <c r="A278" s="602"/>
      <c r="B278" s="471">
        <v>18</v>
      </c>
      <c r="C278" s="199" t="s">
        <v>987</v>
      </c>
      <c r="D278" s="435">
        <v>2020</v>
      </c>
      <c r="E278" s="260" t="s">
        <v>569</v>
      </c>
      <c r="F278" s="265">
        <f t="shared" si="21"/>
        <v>2.5</v>
      </c>
      <c r="G278" s="266"/>
      <c r="H278" s="266"/>
      <c r="I278" s="268">
        <v>2.5</v>
      </c>
      <c r="J278" s="268"/>
      <c r="K278" s="259"/>
      <c r="L278" s="253" t="s">
        <v>991</v>
      </c>
      <c r="M278" s="215">
        <v>12</v>
      </c>
    </row>
    <row r="279" spans="1:13" ht="100.5" customHeight="1" x14ac:dyDescent="0.25">
      <c r="A279" s="602"/>
      <c r="B279" s="468">
        <v>19</v>
      </c>
      <c r="C279" s="436" t="s">
        <v>988</v>
      </c>
      <c r="D279" s="259">
        <v>2020</v>
      </c>
      <c r="E279" s="260" t="s">
        <v>569</v>
      </c>
      <c r="F279" s="265">
        <f t="shared" si="21"/>
        <v>5</v>
      </c>
      <c r="G279" s="266"/>
      <c r="H279" s="266"/>
      <c r="I279" s="268">
        <v>5</v>
      </c>
      <c r="J279" s="268"/>
      <c r="K279" s="259"/>
      <c r="L279" s="427" t="s">
        <v>991</v>
      </c>
      <c r="M279" s="260">
        <v>3</v>
      </c>
    </row>
    <row r="280" spans="1:13" ht="85.5" customHeight="1" x14ac:dyDescent="0.25">
      <c r="A280" s="602"/>
      <c r="B280" s="471">
        <v>20</v>
      </c>
      <c r="C280" s="199" t="s">
        <v>989</v>
      </c>
      <c r="D280" s="435">
        <v>2020</v>
      </c>
      <c r="E280" s="260" t="s">
        <v>569</v>
      </c>
      <c r="F280" s="265">
        <f t="shared" si="21"/>
        <v>8.1999999999999993</v>
      </c>
      <c r="G280" s="266"/>
      <c r="H280" s="266"/>
      <c r="I280" s="268">
        <v>8.1999999999999993</v>
      </c>
      <c r="J280" s="268"/>
      <c r="K280" s="259"/>
      <c r="L280" s="253" t="s">
        <v>992</v>
      </c>
      <c r="M280" s="260">
        <v>1</v>
      </c>
    </row>
    <row r="281" spans="1:13" ht="74.25" customHeight="1" x14ac:dyDescent="0.25">
      <c r="A281" s="602"/>
      <c r="B281" s="468">
        <v>21</v>
      </c>
      <c r="C281" s="179" t="s">
        <v>1233</v>
      </c>
      <c r="D281" s="259">
        <v>2020</v>
      </c>
      <c r="E281" s="260" t="s">
        <v>569</v>
      </c>
      <c r="F281" s="265">
        <f t="shared" si="21"/>
        <v>300</v>
      </c>
      <c r="G281" s="266"/>
      <c r="H281" s="266"/>
      <c r="I281" s="268">
        <v>300</v>
      </c>
      <c r="J281" s="268"/>
      <c r="K281" s="259"/>
      <c r="L281" s="331" t="s">
        <v>993</v>
      </c>
      <c r="M281" s="259">
        <v>534</v>
      </c>
    </row>
    <row r="282" spans="1:13" ht="117" customHeight="1" x14ac:dyDescent="0.25">
      <c r="A282" s="602"/>
      <c r="B282" s="468">
        <v>22</v>
      </c>
      <c r="C282" s="23" t="s">
        <v>577</v>
      </c>
      <c r="D282" s="259">
        <v>2020</v>
      </c>
      <c r="E282" s="260" t="s">
        <v>569</v>
      </c>
      <c r="F282" s="265">
        <f t="shared" si="21"/>
        <v>1537.2</v>
      </c>
      <c r="G282" s="266">
        <v>1537.2</v>
      </c>
      <c r="H282" s="266"/>
      <c r="I282" s="268"/>
      <c r="J282" s="268"/>
      <c r="K282" s="259"/>
      <c r="L282" s="331" t="s">
        <v>994</v>
      </c>
      <c r="M282" s="259">
        <v>420</v>
      </c>
    </row>
    <row r="283" spans="1:13" ht="94.5" x14ac:dyDescent="0.25">
      <c r="A283" s="602"/>
      <c r="B283" s="468">
        <v>23</v>
      </c>
      <c r="C283" s="137" t="s">
        <v>527</v>
      </c>
      <c r="D283" s="259">
        <v>2020</v>
      </c>
      <c r="E283" s="260" t="s">
        <v>569</v>
      </c>
      <c r="F283" s="265">
        <f t="shared" si="21"/>
        <v>180</v>
      </c>
      <c r="G283" s="266"/>
      <c r="H283" s="266"/>
      <c r="I283" s="268">
        <v>180</v>
      </c>
      <c r="J283" s="268"/>
      <c r="K283" s="259"/>
      <c r="L283" s="427" t="s">
        <v>739</v>
      </c>
      <c r="M283" s="427">
        <v>9</v>
      </c>
    </row>
    <row r="284" spans="1:13" ht="120" customHeight="1" x14ac:dyDescent="0.25">
      <c r="A284" s="602"/>
      <c r="B284" s="468">
        <v>24</v>
      </c>
      <c r="C284" s="137" t="s">
        <v>578</v>
      </c>
      <c r="D284" s="259">
        <v>2020</v>
      </c>
      <c r="E284" s="427" t="s">
        <v>569</v>
      </c>
      <c r="F284" s="265">
        <f t="shared" si="21"/>
        <v>125.4</v>
      </c>
      <c r="G284" s="266">
        <v>125.4</v>
      </c>
      <c r="H284" s="266"/>
      <c r="I284" s="268"/>
      <c r="J284" s="268"/>
      <c r="K284" s="259"/>
      <c r="L284" s="427" t="s">
        <v>735</v>
      </c>
      <c r="M284" s="259">
        <v>16</v>
      </c>
    </row>
    <row r="285" spans="1:13" ht="138.75" customHeight="1" x14ac:dyDescent="0.25">
      <c r="A285" s="602"/>
      <c r="B285" s="468">
        <v>25</v>
      </c>
      <c r="C285" s="137" t="s">
        <v>579</v>
      </c>
      <c r="D285" s="259">
        <v>2020</v>
      </c>
      <c r="E285" s="427" t="s">
        <v>569</v>
      </c>
      <c r="F285" s="265">
        <f t="shared" si="21"/>
        <v>2.2999999999999998</v>
      </c>
      <c r="G285" s="266">
        <v>2.2999999999999998</v>
      </c>
      <c r="H285" s="266"/>
      <c r="I285" s="268"/>
      <c r="J285" s="268"/>
      <c r="K285" s="259"/>
      <c r="L285" s="427" t="s">
        <v>736</v>
      </c>
      <c r="M285" s="259">
        <v>4</v>
      </c>
    </row>
    <row r="286" spans="1:13" ht="147" customHeight="1" x14ac:dyDescent="0.25">
      <c r="A286" s="602"/>
      <c r="B286" s="468">
        <v>26</v>
      </c>
      <c r="C286" s="23" t="s">
        <v>1234</v>
      </c>
      <c r="D286" s="259">
        <v>2020</v>
      </c>
      <c r="E286" s="427" t="s">
        <v>569</v>
      </c>
      <c r="F286" s="265">
        <f t="shared" si="21"/>
        <v>98</v>
      </c>
      <c r="G286" s="266"/>
      <c r="H286" s="266"/>
      <c r="I286" s="268">
        <v>98</v>
      </c>
      <c r="J286" s="268"/>
      <c r="K286" s="259"/>
      <c r="L286" s="427" t="s">
        <v>995</v>
      </c>
      <c r="M286" s="427">
        <v>473</v>
      </c>
    </row>
    <row r="287" spans="1:13" ht="100.5" customHeight="1" x14ac:dyDescent="0.25">
      <c r="A287" s="602"/>
      <c r="B287" s="468">
        <v>27</v>
      </c>
      <c r="C287" s="437" t="s">
        <v>1235</v>
      </c>
      <c r="D287" s="81">
        <v>2020</v>
      </c>
      <c r="E287" s="426" t="s">
        <v>569</v>
      </c>
      <c r="F287" s="438">
        <f>G287+H287+I287+J287+K287</f>
        <v>99.9</v>
      </c>
      <c r="G287" s="272"/>
      <c r="H287" s="272"/>
      <c r="I287" s="82">
        <v>99.9</v>
      </c>
      <c r="J287" s="82"/>
      <c r="K287" s="81"/>
      <c r="L287" s="426" t="s">
        <v>996</v>
      </c>
      <c r="M287" s="426">
        <v>477</v>
      </c>
    </row>
    <row r="288" spans="1:13" ht="132" customHeight="1" x14ac:dyDescent="0.25">
      <c r="A288" s="602"/>
      <c r="B288" s="468">
        <v>28</v>
      </c>
      <c r="C288" s="137" t="s">
        <v>1174</v>
      </c>
      <c r="D288" s="259">
        <v>2020</v>
      </c>
      <c r="E288" s="427" t="s">
        <v>569</v>
      </c>
      <c r="F288" s="265">
        <f t="shared" ref="F288:F296" si="22">G288+H288+I288+J288+K288</f>
        <v>300</v>
      </c>
      <c r="G288" s="266"/>
      <c r="H288" s="266"/>
      <c r="I288" s="268">
        <v>300</v>
      </c>
      <c r="J288" s="268"/>
      <c r="K288" s="259"/>
      <c r="L288" s="427" t="s">
        <v>1224</v>
      </c>
      <c r="M288" s="427">
        <v>9</v>
      </c>
    </row>
    <row r="289" spans="1:13" ht="132" customHeight="1" x14ac:dyDescent="0.25">
      <c r="A289" s="602"/>
      <c r="B289" s="468">
        <v>29</v>
      </c>
      <c r="C289" s="137" t="s">
        <v>580</v>
      </c>
      <c r="D289" s="259">
        <v>2020</v>
      </c>
      <c r="E289" s="427" t="s">
        <v>569</v>
      </c>
      <c r="F289" s="265">
        <f t="shared" si="22"/>
        <v>5000</v>
      </c>
      <c r="G289" s="266"/>
      <c r="H289" s="266"/>
      <c r="I289" s="268">
        <v>5000</v>
      </c>
      <c r="J289" s="268"/>
      <c r="K289" s="259"/>
      <c r="L289" s="427" t="s">
        <v>738</v>
      </c>
      <c r="M289" s="259">
        <v>29325</v>
      </c>
    </row>
    <row r="290" spans="1:13" ht="132" customHeight="1" x14ac:dyDescent="0.25">
      <c r="A290" s="602"/>
      <c r="B290" s="468">
        <v>30</v>
      </c>
      <c r="C290" s="137" t="s">
        <v>581</v>
      </c>
      <c r="D290" s="259">
        <v>2020</v>
      </c>
      <c r="E290" s="427" t="s">
        <v>569</v>
      </c>
      <c r="F290" s="265">
        <f t="shared" si="22"/>
        <v>12000</v>
      </c>
      <c r="G290" s="266"/>
      <c r="H290" s="266"/>
      <c r="I290" s="268">
        <v>12000</v>
      </c>
      <c r="J290" s="268"/>
      <c r="K290" s="259"/>
      <c r="L290" s="427" t="s">
        <v>738</v>
      </c>
      <c r="M290" s="259">
        <v>29325</v>
      </c>
    </row>
    <row r="291" spans="1:13" ht="103.5" customHeight="1" x14ac:dyDescent="0.25">
      <c r="A291" s="602"/>
      <c r="B291" s="468">
        <v>31</v>
      </c>
      <c r="C291" s="137" t="s">
        <v>582</v>
      </c>
      <c r="D291" s="259">
        <v>2020</v>
      </c>
      <c r="E291" s="427" t="s">
        <v>569</v>
      </c>
      <c r="F291" s="265">
        <f t="shared" si="22"/>
        <v>2000</v>
      </c>
      <c r="G291" s="266"/>
      <c r="H291" s="266"/>
      <c r="I291" s="268">
        <v>2000</v>
      </c>
      <c r="J291" s="268"/>
      <c r="K291" s="259"/>
      <c r="L291" s="427" t="s">
        <v>738</v>
      </c>
      <c r="M291" s="259">
        <v>33540</v>
      </c>
    </row>
    <row r="292" spans="1:13" ht="132" customHeight="1" x14ac:dyDescent="0.25">
      <c r="A292" s="602"/>
      <c r="B292" s="468">
        <v>32</v>
      </c>
      <c r="C292" s="137" t="s">
        <v>1068</v>
      </c>
      <c r="D292" s="259">
        <v>2020</v>
      </c>
      <c r="E292" s="427" t="s">
        <v>569</v>
      </c>
      <c r="F292" s="265">
        <f t="shared" si="22"/>
        <v>40</v>
      </c>
      <c r="G292" s="266"/>
      <c r="H292" s="266"/>
      <c r="I292" s="268">
        <v>40</v>
      </c>
      <c r="J292" s="268"/>
      <c r="K292" s="259"/>
      <c r="L292" s="427" t="s">
        <v>528</v>
      </c>
      <c r="M292" s="259">
        <v>2</v>
      </c>
    </row>
    <row r="293" spans="1:13" ht="132" customHeight="1" x14ac:dyDescent="0.25">
      <c r="A293" s="602"/>
      <c r="B293" s="468">
        <v>33</v>
      </c>
      <c r="C293" s="137" t="s">
        <v>997</v>
      </c>
      <c r="D293" s="259">
        <v>2020</v>
      </c>
      <c r="E293" s="427" t="s">
        <v>569</v>
      </c>
      <c r="F293" s="266">
        <f t="shared" si="22"/>
        <v>30</v>
      </c>
      <c r="G293" s="266">
        <v>30</v>
      </c>
      <c r="H293" s="288"/>
      <c r="I293" s="268"/>
      <c r="J293" s="259"/>
      <c r="K293" s="259"/>
      <c r="L293" s="427" t="s">
        <v>737</v>
      </c>
      <c r="M293" s="259">
        <v>10</v>
      </c>
    </row>
    <row r="294" spans="1:13" ht="132" customHeight="1" x14ac:dyDescent="0.25">
      <c r="A294" s="602"/>
      <c r="B294" s="468">
        <v>34</v>
      </c>
      <c r="C294" s="137" t="s">
        <v>583</v>
      </c>
      <c r="D294" s="259">
        <v>2020</v>
      </c>
      <c r="E294" s="427" t="s">
        <v>569</v>
      </c>
      <c r="F294" s="266">
        <f t="shared" si="22"/>
        <v>903.3</v>
      </c>
      <c r="G294" s="266">
        <v>903.3</v>
      </c>
      <c r="H294" s="266"/>
      <c r="I294" s="268"/>
      <c r="J294" s="268"/>
      <c r="K294" s="259"/>
      <c r="L294" s="427" t="s">
        <v>584</v>
      </c>
      <c r="M294" s="427">
        <v>81</v>
      </c>
    </row>
    <row r="295" spans="1:13" ht="132" customHeight="1" x14ac:dyDescent="0.25">
      <c r="A295" s="602"/>
      <c r="B295" s="468">
        <v>35</v>
      </c>
      <c r="C295" s="137" t="s">
        <v>529</v>
      </c>
      <c r="D295" s="259">
        <v>2020</v>
      </c>
      <c r="E295" s="427" t="s">
        <v>569</v>
      </c>
      <c r="F295" s="266">
        <f t="shared" si="22"/>
        <v>11.4</v>
      </c>
      <c r="G295" s="266">
        <v>11.4</v>
      </c>
      <c r="H295" s="266"/>
      <c r="I295" s="268"/>
      <c r="J295" s="268"/>
      <c r="K295" s="259"/>
      <c r="L295" s="427" t="s">
        <v>740</v>
      </c>
      <c r="M295" s="427">
        <v>24</v>
      </c>
    </row>
    <row r="296" spans="1:13" ht="80.25" customHeight="1" x14ac:dyDescent="0.25">
      <c r="A296" s="602"/>
      <c r="B296" s="468">
        <v>36</v>
      </c>
      <c r="C296" s="137" t="s">
        <v>1172</v>
      </c>
      <c r="D296" s="259">
        <v>2020</v>
      </c>
      <c r="E296" s="427" t="s">
        <v>569</v>
      </c>
      <c r="F296" s="266">
        <f t="shared" si="22"/>
        <v>75</v>
      </c>
      <c r="G296" s="266"/>
      <c r="H296" s="266"/>
      <c r="I296" s="268">
        <v>75</v>
      </c>
      <c r="J296" s="268"/>
      <c r="K296" s="259"/>
      <c r="L296" s="427" t="s">
        <v>530</v>
      </c>
      <c r="M296" s="259">
        <v>15</v>
      </c>
    </row>
    <row r="297" spans="1:13" ht="94.5" x14ac:dyDescent="0.25">
      <c r="A297" s="602"/>
      <c r="B297" s="468">
        <v>37</v>
      </c>
      <c r="C297" s="137" t="s">
        <v>531</v>
      </c>
      <c r="D297" s="259">
        <v>2020</v>
      </c>
      <c r="E297" s="260" t="s">
        <v>569</v>
      </c>
      <c r="F297" s="266">
        <f t="shared" si="21"/>
        <v>308</v>
      </c>
      <c r="G297" s="266"/>
      <c r="H297" s="266"/>
      <c r="I297" s="268">
        <v>308</v>
      </c>
      <c r="J297" s="268"/>
      <c r="K297" s="259"/>
      <c r="L297" s="260" t="s">
        <v>532</v>
      </c>
      <c r="M297" s="259">
        <v>150</v>
      </c>
    </row>
    <row r="298" spans="1:13" ht="228" customHeight="1" x14ac:dyDescent="0.25">
      <c r="A298" s="602"/>
      <c r="B298" s="468">
        <v>38</v>
      </c>
      <c r="C298" s="207" t="s">
        <v>1162</v>
      </c>
      <c r="D298" s="259">
        <v>2020</v>
      </c>
      <c r="E298" s="260" t="s">
        <v>569</v>
      </c>
      <c r="F298" s="266">
        <f t="shared" si="21"/>
        <v>23</v>
      </c>
      <c r="G298" s="266"/>
      <c r="H298" s="266"/>
      <c r="I298" s="268">
        <v>23</v>
      </c>
      <c r="J298" s="268"/>
      <c r="K298" s="259"/>
      <c r="L298" s="166" t="s">
        <v>533</v>
      </c>
      <c r="M298" s="259">
        <v>1</v>
      </c>
    </row>
    <row r="299" spans="1:13" ht="126" x14ac:dyDescent="0.25">
      <c r="A299" s="602"/>
      <c r="B299" s="468">
        <v>39</v>
      </c>
      <c r="C299" s="207" t="s">
        <v>534</v>
      </c>
      <c r="D299" s="259">
        <v>2020</v>
      </c>
      <c r="E299" s="260" t="s">
        <v>569</v>
      </c>
      <c r="F299" s="266">
        <f>G299+H299+I299+J299+K299</f>
        <v>20</v>
      </c>
      <c r="G299" s="266"/>
      <c r="H299" s="266"/>
      <c r="I299" s="268">
        <v>20</v>
      </c>
      <c r="J299" s="259"/>
      <c r="K299" s="259"/>
      <c r="L299" s="166" t="s">
        <v>535</v>
      </c>
      <c r="M299" s="259">
        <v>400</v>
      </c>
    </row>
    <row r="300" spans="1:13" ht="112.5" customHeight="1" x14ac:dyDescent="0.25">
      <c r="A300" s="602"/>
      <c r="B300" s="468">
        <v>40</v>
      </c>
      <c r="C300" s="23" t="s">
        <v>1116</v>
      </c>
      <c r="D300" s="259">
        <v>2020</v>
      </c>
      <c r="E300" s="260" t="s">
        <v>569</v>
      </c>
      <c r="F300" s="266">
        <f>H300+I300+J300+K300</f>
        <v>1204</v>
      </c>
      <c r="G300" s="266" t="s">
        <v>536</v>
      </c>
      <c r="H300" s="266"/>
      <c r="I300" s="268">
        <v>1204</v>
      </c>
      <c r="J300" s="259"/>
      <c r="K300" s="259"/>
      <c r="L300" s="166" t="s">
        <v>537</v>
      </c>
      <c r="M300" s="259">
        <v>29325</v>
      </c>
    </row>
    <row r="301" spans="1:13" ht="157.5" x14ac:dyDescent="0.25">
      <c r="A301" s="602"/>
      <c r="B301" s="468">
        <v>41</v>
      </c>
      <c r="C301" s="207" t="s">
        <v>542</v>
      </c>
      <c r="D301" s="259">
        <v>2020</v>
      </c>
      <c r="E301" s="260" t="s">
        <v>569</v>
      </c>
      <c r="F301" s="266">
        <f>G301+H301+I301+J301+K301</f>
        <v>50</v>
      </c>
      <c r="G301" s="266"/>
      <c r="H301" s="266"/>
      <c r="I301" s="268">
        <v>50</v>
      </c>
      <c r="J301" s="268"/>
      <c r="K301" s="259"/>
      <c r="L301" s="166" t="s">
        <v>539</v>
      </c>
      <c r="M301" s="259">
        <v>5</v>
      </c>
    </row>
    <row r="302" spans="1:13" ht="63" x14ac:dyDescent="0.25">
      <c r="A302" s="602"/>
      <c r="B302" s="468">
        <v>42</v>
      </c>
      <c r="C302" s="199" t="s">
        <v>1103</v>
      </c>
      <c r="D302" s="259">
        <v>2020</v>
      </c>
      <c r="E302" s="260" t="s">
        <v>569</v>
      </c>
      <c r="F302" s="266">
        <f>G302+H302+I302+J302+K302</f>
        <v>373.8</v>
      </c>
      <c r="G302" s="266"/>
      <c r="H302" s="266">
        <v>138.80000000000001</v>
      </c>
      <c r="I302" s="268">
        <v>235</v>
      </c>
      <c r="J302" s="259"/>
      <c r="K302" s="259"/>
      <c r="L302" s="166" t="s">
        <v>541</v>
      </c>
      <c r="M302" s="259">
        <v>470</v>
      </c>
    </row>
    <row r="303" spans="1:13" ht="110.25" x14ac:dyDescent="0.25">
      <c r="A303" s="602"/>
      <c r="B303" s="468">
        <v>43</v>
      </c>
      <c r="C303" s="207" t="s">
        <v>544</v>
      </c>
      <c r="D303" s="259">
        <v>2020</v>
      </c>
      <c r="E303" s="260" t="s">
        <v>569</v>
      </c>
      <c r="F303" s="266">
        <f>G303+H303+I303+J303+K303</f>
        <v>13.5</v>
      </c>
      <c r="G303" s="266"/>
      <c r="H303" s="266"/>
      <c r="I303" s="268">
        <v>13.5</v>
      </c>
      <c r="J303" s="259"/>
      <c r="K303" s="259"/>
      <c r="L303" s="166" t="s">
        <v>539</v>
      </c>
      <c r="M303" s="259">
        <v>15</v>
      </c>
    </row>
    <row r="304" spans="1:13" ht="63" x14ac:dyDescent="0.25">
      <c r="A304" s="602"/>
      <c r="B304" s="468">
        <v>44</v>
      </c>
      <c r="C304" s="207" t="s">
        <v>545</v>
      </c>
      <c r="D304" s="259">
        <v>2020</v>
      </c>
      <c r="E304" s="260" t="s">
        <v>569</v>
      </c>
      <c r="F304" s="266">
        <f>G304+H304+I304+J304+K304</f>
        <v>25</v>
      </c>
      <c r="G304" s="266"/>
      <c r="H304" s="266"/>
      <c r="I304" s="268">
        <v>25</v>
      </c>
      <c r="J304" s="259"/>
      <c r="K304" s="259"/>
      <c r="L304" s="166" t="s">
        <v>546</v>
      </c>
      <c r="M304" s="259">
        <v>45</v>
      </c>
    </row>
    <row r="305" spans="1:13" ht="94.5" x14ac:dyDescent="0.25">
      <c r="A305" s="602"/>
      <c r="B305" s="468">
        <v>45</v>
      </c>
      <c r="C305" s="207" t="s">
        <v>547</v>
      </c>
      <c r="D305" s="259">
        <v>2020</v>
      </c>
      <c r="E305" s="260" t="s">
        <v>569</v>
      </c>
      <c r="F305" s="266">
        <f t="shared" ref="F305:F309" si="23">G305+H305+I305+J305+K305</f>
        <v>163.80000000000001</v>
      </c>
      <c r="G305" s="266"/>
      <c r="H305" s="266"/>
      <c r="I305" s="268">
        <v>163.80000000000001</v>
      </c>
      <c r="J305" s="268"/>
      <c r="K305" s="259"/>
      <c r="L305" s="166" t="s">
        <v>541</v>
      </c>
      <c r="M305" s="259">
        <v>100</v>
      </c>
    </row>
    <row r="306" spans="1:13" ht="78.75" x14ac:dyDescent="0.25">
      <c r="A306" s="602"/>
      <c r="B306" s="468">
        <v>46</v>
      </c>
      <c r="C306" s="258" t="s">
        <v>548</v>
      </c>
      <c r="D306" s="259">
        <v>2020</v>
      </c>
      <c r="E306" s="260" t="s">
        <v>569</v>
      </c>
      <c r="F306" s="266">
        <f t="shared" si="23"/>
        <v>18</v>
      </c>
      <c r="G306" s="268"/>
      <c r="H306" s="268"/>
      <c r="I306" s="268">
        <v>18</v>
      </c>
      <c r="J306" s="268"/>
      <c r="K306" s="259"/>
      <c r="L306" s="260" t="s">
        <v>541</v>
      </c>
      <c r="M306" s="259">
        <v>6</v>
      </c>
    </row>
    <row r="307" spans="1:13" ht="63" x14ac:dyDescent="0.25">
      <c r="A307" s="602"/>
      <c r="B307" s="468">
        <v>47</v>
      </c>
      <c r="C307" s="207" t="s">
        <v>550</v>
      </c>
      <c r="D307" s="259">
        <v>2020</v>
      </c>
      <c r="E307" s="260" t="s">
        <v>569</v>
      </c>
      <c r="F307" s="266">
        <f t="shared" si="23"/>
        <v>140</v>
      </c>
      <c r="G307" s="266"/>
      <c r="H307" s="266"/>
      <c r="I307" s="268">
        <v>140</v>
      </c>
      <c r="J307" s="268"/>
      <c r="K307" s="259"/>
      <c r="L307" s="166" t="s">
        <v>551</v>
      </c>
      <c r="M307" s="259">
        <v>15</v>
      </c>
    </row>
    <row r="308" spans="1:13" ht="141.75" x14ac:dyDescent="0.25">
      <c r="A308" s="602"/>
      <c r="B308" s="468">
        <v>48</v>
      </c>
      <c r="C308" s="207" t="s">
        <v>585</v>
      </c>
      <c r="D308" s="259">
        <v>2020</v>
      </c>
      <c r="E308" s="260" t="s">
        <v>569</v>
      </c>
      <c r="F308" s="266">
        <f t="shared" si="23"/>
        <v>5</v>
      </c>
      <c r="G308" s="266"/>
      <c r="H308" s="266"/>
      <c r="I308" s="268">
        <v>5</v>
      </c>
      <c r="J308" s="268"/>
      <c r="K308" s="259"/>
      <c r="L308" s="166" t="s">
        <v>552</v>
      </c>
      <c r="M308" s="259">
        <v>2</v>
      </c>
    </row>
    <row r="309" spans="1:13" ht="123" customHeight="1" x14ac:dyDescent="0.25">
      <c r="A309" s="602"/>
      <c r="B309" s="468">
        <v>49</v>
      </c>
      <c r="C309" s="258" t="s">
        <v>1104</v>
      </c>
      <c r="D309" s="259">
        <v>2020</v>
      </c>
      <c r="E309" s="260" t="s">
        <v>569</v>
      </c>
      <c r="F309" s="266">
        <f t="shared" si="23"/>
        <v>25.7</v>
      </c>
      <c r="G309" s="268"/>
      <c r="H309" s="268"/>
      <c r="I309" s="268">
        <v>25.7</v>
      </c>
      <c r="J309" s="259"/>
      <c r="K309" s="259"/>
      <c r="L309" s="260" t="s">
        <v>551</v>
      </c>
      <c r="M309" s="259">
        <v>2</v>
      </c>
    </row>
    <row r="310" spans="1:13" ht="196.5" customHeight="1" x14ac:dyDescent="0.25">
      <c r="A310" s="602"/>
      <c r="B310" s="469">
        <v>50</v>
      </c>
      <c r="C310" s="462" t="s">
        <v>1115</v>
      </c>
      <c r="D310" s="262">
        <v>2020</v>
      </c>
      <c r="E310" s="460" t="s">
        <v>569</v>
      </c>
      <c r="F310" s="269">
        <f>G310+H310+I310+J310+K310</f>
        <v>739.5</v>
      </c>
      <c r="G310" s="461"/>
      <c r="H310" s="461">
        <v>739.5</v>
      </c>
      <c r="I310" s="269"/>
      <c r="J310" s="269"/>
      <c r="K310" s="262"/>
      <c r="L310" s="460" t="s">
        <v>1114</v>
      </c>
      <c r="M310" s="262">
        <v>195</v>
      </c>
    </row>
    <row r="311" spans="1:13" ht="123" customHeight="1" x14ac:dyDescent="0.25">
      <c r="A311" s="602"/>
      <c r="B311" s="469">
        <v>51</v>
      </c>
      <c r="C311" s="462" t="s">
        <v>1108</v>
      </c>
      <c r="D311" s="262">
        <v>2020</v>
      </c>
      <c r="E311" s="460" t="s">
        <v>569</v>
      </c>
      <c r="F311" s="269">
        <f>G311+H311+I311+J311+K311</f>
        <v>210</v>
      </c>
      <c r="G311" s="461"/>
      <c r="H311" s="461">
        <v>210</v>
      </c>
      <c r="I311" s="269"/>
      <c r="J311" s="269"/>
      <c r="K311" s="262"/>
      <c r="L311" s="460" t="s">
        <v>1105</v>
      </c>
      <c r="M311" s="262">
        <v>66</v>
      </c>
    </row>
    <row r="312" spans="1:13" ht="123" customHeight="1" x14ac:dyDescent="0.25">
      <c r="A312" s="602"/>
      <c r="B312" s="469">
        <v>52</v>
      </c>
      <c r="C312" s="462" t="s">
        <v>1106</v>
      </c>
      <c r="D312" s="262">
        <v>2020</v>
      </c>
      <c r="E312" s="460" t="s">
        <v>569</v>
      </c>
      <c r="F312" s="269">
        <f t="shared" ref="F312:F318" si="24">G312+H312+I312+J312+K312</f>
        <v>188.3</v>
      </c>
      <c r="G312" s="461"/>
      <c r="H312" s="461">
        <v>188.3</v>
      </c>
      <c r="I312" s="269"/>
      <c r="J312" s="269"/>
      <c r="K312" s="262"/>
      <c r="L312" s="460" t="s">
        <v>1107</v>
      </c>
      <c r="M312" s="262">
        <v>156</v>
      </c>
    </row>
    <row r="313" spans="1:13" ht="123" customHeight="1" x14ac:dyDescent="0.25">
      <c r="A313" s="602"/>
      <c r="B313" s="469">
        <v>53</v>
      </c>
      <c r="C313" s="462" t="s">
        <v>1117</v>
      </c>
      <c r="D313" s="262">
        <v>2020</v>
      </c>
      <c r="E313" s="460" t="s">
        <v>569</v>
      </c>
      <c r="F313" s="269">
        <f t="shared" si="24"/>
        <v>70</v>
      </c>
      <c r="G313" s="461"/>
      <c r="H313" s="461">
        <v>70</v>
      </c>
      <c r="I313" s="269"/>
      <c r="J313" s="269"/>
      <c r="K313" s="262"/>
      <c r="L313" s="460" t="s">
        <v>1105</v>
      </c>
      <c r="M313" s="262">
        <v>20</v>
      </c>
    </row>
    <row r="314" spans="1:13" ht="123" customHeight="1" x14ac:dyDescent="0.25">
      <c r="A314" s="602"/>
      <c r="B314" s="473">
        <v>54</v>
      </c>
      <c r="C314" s="464" t="s">
        <v>1109</v>
      </c>
      <c r="D314" s="460">
        <v>2020</v>
      </c>
      <c r="E314" s="460" t="s">
        <v>569</v>
      </c>
      <c r="F314" s="269">
        <f t="shared" si="24"/>
        <v>24.5</v>
      </c>
      <c r="G314" s="461"/>
      <c r="H314" s="461">
        <v>24.5</v>
      </c>
      <c r="I314" s="269"/>
      <c r="J314" s="269"/>
      <c r="K314" s="262"/>
      <c r="L314" s="460" t="s">
        <v>1105</v>
      </c>
      <c r="M314" s="262">
        <v>54</v>
      </c>
    </row>
    <row r="315" spans="1:13" ht="123" customHeight="1" x14ac:dyDescent="0.25">
      <c r="A315" s="603"/>
      <c r="B315" s="473">
        <v>55</v>
      </c>
      <c r="C315" s="464" t="s">
        <v>1110</v>
      </c>
      <c r="D315" s="460">
        <v>2020</v>
      </c>
      <c r="E315" s="460" t="s">
        <v>569</v>
      </c>
      <c r="F315" s="269">
        <f t="shared" si="24"/>
        <v>0.2</v>
      </c>
      <c r="G315" s="464"/>
      <c r="H315" s="465">
        <v>0.2</v>
      </c>
      <c r="I315" s="463"/>
      <c r="J315" s="463"/>
      <c r="K315" s="463"/>
      <c r="L315" s="460" t="s">
        <v>1107</v>
      </c>
      <c r="M315" s="466">
        <v>2</v>
      </c>
    </row>
    <row r="316" spans="1:13" ht="160.5" customHeight="1" x14ac:dyDescent="0.25">
      <c r="A316" s="626" t="s">
        <v>106</v>
      </c>
      <c r="B316" s="468">
        <v>1</v>
      </c>
      <c r="C316" s="207" t="s">
        <v>553</v>
      </c>
      <c r="D316" s="259">
        <v>2020</v>
      </c>
      <c r="E316" s="260" t="s">
        <v>569</v>
      </c>
      <c r="F316" s="269">
        <f t="shared" si="24"/>
        <v>420</v>
      </c>
      <c r="G316" s="266">
        <v>420</v>
      </c>
      <c r="H316" s="266"/>
      <c r="I316" s="268"/>
      <c r="J316" s="259"/>
      <c r="K316" s="259"/>
      <c r="L316" s="166" t="s">
        <v>554</v>
      </c>
      <c r="M316" s="259">
        <v>50</v>
      </c>
    </row>
    <row r="317" spans="1:13" ht="174" customHeight="1" x14ac:dyDescent="0.25">
      <c r="A317" s="626"/>
      <c r="B317" s="468">
        <v>2</v>
      </c>
      <c r="C317" s="264" t="s">
        <v>555</v>
      </c>
      <c r="D317" s="259">
        <v>2020</v>
      </c>
      <c r="E317" s="260" t="s">
        <v>569</v>
      </c>
      <c r="F317" s="269">
        <f t="shared" si="24"/>
        <v>6272.5</v>
      </c>
      <c r="G317" s="266"/>
      <c r="H317" s="266">
        <v>5772.5</v>
      </c>
      <c r="I317" s="268">
        <v>500</v>
      </c>
      <c r="J317" s="268"/>
      <c r="K317" s="268"/>
      <c r="L317" s="166" t="s">
        <v>554</v>
      </c>
      <c r="M317" s="259">
        <v>800</v>
      </c>
    </row>
    <row r="318" spans="1:13" ht="178.5" customHeight="1" x14ac:dyDescent="0.25">
      <c r="A318" s="626"/>
      <c r="B318" s="468">
        <v>3</v>
      </c>
      <c r="C318" s="207" t="s">
        <v>1163</v>
      </c>
      <c r="D318" s="259">
        <v>2020</v>
      </c>
      <c r="E318" s="260" t="s">
        <v>569</v>
      </c>
      <c r="F318" s="269">
        <f t="shared" si="24"/>
        <v>50</v>
      </c>
      <c r="G318" s="266"/>
      <c r="H318" s="266"/>
      <c r="I318" s="268">
        <v>50</v>
      </c>
      <c r="J318" s="268"/>
      <c r="K318" s="269"/>
      <c r="L318" s="166" t="s">
        <v>586</v>
      </c>
      <c r="M318" s="259">
        <v>10</v>
      </c>
    </row>
    <row r="319" spans="1:13" ht="150" customHeight="1" x14ac:dyDescent="0.25">
      <c r="A319" s="568" t="s">
        <v>591</v>
      </c>
      <c r="B319" s="468">
        <v>1</v>
      </c>
      <c r="C319" s="137" t="s">
        <v>557</v>
      </c>
      <c r="D319" s="81">
        <v>2020</v>
      </c>
      <c r="E319" s="166" t="s">
        <v>558</v>
      </c>
      <c r="F319" s="548">
        <v>70</v>
      </c>
      <c r="G319" s="549"/>
      <c r="H319" s="549"/>
      <c r="I319" s="550">
        <v>70</v>
      </c>
      <c r="J319" s="533" t="s">
        <v>536</v>
      </c>
      <c r="K319" s="533" t="s">
        <v>536</v>
      </c>
      <c r="L319" s="166" t="s">
        <v>559</v>
      </c>
      <c r="M319" s="166">
        <v>11</v>
      </c>
    </row>
    <row r="320" spans="1:13" ht="144.75" customHeight="1" x14ac:dyDescent="0.25">
      <c r="A320" s="569"/>
      <c r="B320" s="470">
        <v>2</v>
      </c>
      <c r="C320" s="137" t="s">
        <v>592</v>
      </c>
      <c r="D320" s="81">
        <v>2020</v>
      </c>
      <c r="E320" s="166" t="s">
        <v>558</v>
      </c>
      <c r="F320" s="270">
        <f>G320+H320+I320+J320+K320</f>
        <v>10</v>
      </c>
      <c r="G320" s="271"/>
      <c r="H320" s="271"/>
      <c r="I320" s="271">
        <v>10</v>
      </c>
      <c r="J320" s="271"/>
      <c r="K320" s="271"/>
      <c r="L320" s="328" t="s">
        <v>742</v>
      </c>
      <c r="M320" s="260">
        <v>1</v>
      </c>
    </row>
    <row r="321" spans="1:13" ht="166.5" customHeight="1" x14ac:dyDescent="0.25">
      <c r="A321" s="569"/>
      <c r="B321" s="470">
        <v>3</v>
      </c>
      <c r="C321" s="137" t="s">
        <v>560</v>
      </c>
      <c r="D321" s="81">
        <v>2020</v>
      </c>
      <c r="E321" s="166" t="s">
        <v>589</v>
      </c>
      <c r="F321" s="272">
        <f>G321+H321+I321+J321+K321</f>
        <v>345.8</v>
      </c>
      <c r="G321" s="272"/>
      <c r="H321" s="272"/>
      <c r="I321" s="82">
        <v>345.8</v>
      </c>
      <c r="J321" s="82"/>
      <c r="K321" s="82"/>
      <c r="L321" s="328" t="s">
        <v>741</v>
      </c>
      <c r="M321" s="166">
        <v>40</v>
      </c>
    </row>
    <row r="322" spans="1:13" ht="148.5" customHeight="1" x14ac:dyDescent="0.25">
      <c r="A322" s="569"/>
      <c r="B322" s="468">
        <v>4</v>
      </c>
      <c r="C322" s="137" t="s">
        <v>561</v>
      </c>
      <c r="D322" s="259">
        <v>2020</v>
      </c>
      <c r="E322" s="260" t="s">
        <v>590</v>
      </c>
      <c r="F322" s="272">
        <f>G322+H322+I322+J322+K322</f>
        <v>150</v>
      </c>
      <c r="G322" s="266"/>
      <c r="H322" s="266"/>
      <c r="I322" s="268">
        <v>150</v>
      </c>
      <c r="J322" s="268"/>
      <c r="K322" s="268"/>
      <c r="L322" s="260" t="s">
        <v>588</v>
      </c>
      <c r="M322" s="259">
        <v>2</v>
      </c>
    </row>
    <row r="323" spans="1:13" ht="159.75" customHeight="1" x14ac:dyDescent="0.25">
      <c r="A323" s="569"/>
      <c r="B323" s="406">
        <v>5</v>
      </c>
      <c r="C323" s="137" t="s">
        <v>562</v>
      </c>
      <c r="D323" s="259">
        <v>2020</v>
      </c>
      <c r="E323" s="260" t="s">
        <v>1069</v>
      </c>
      <c r="F323" s="272">
        <f>G323+H323+I323+J323+K323</f>
        <v>268.7</v>
      </c>
      <c r="G323" s="266"/>
      <c r="H323" s="266"/>
      <c r="I323" s="268">
        <v>163.69999999999999</v>
      </c>
      <c r="J323" s="268">
        <v>24</v>
      </c>
      <c r="K323" s="268">
        <v>81</v>
      </c>
      <c r="L323" s="328" t="s">
        <v>743</v>
      </c>
      <c r="M323" s="259">
        <v>120</v>
      </c>
    </row>
    <row r="324" spans="1:13" ht="141.75" x14ac:dyDescent="0.25">
      <c r="A324" s="569"/>
      <c r="B324" s="406">
        <v>6</v>
      </c>
      <c r="C324" s="137" t="s">
        <v>1070</v>
      </c>
      <c r="D324" s="259">
        <v>2020</v>
      </c>
      <c r="E324" s="331" t="s">
        <v>558</v>
      </c>
      <c r="F324" s="272">
        <f>G324+H324+I324+J324+K324</f>
        <v>15</v>
      </c>
      <c r="G324" s="266"/>
      <c r="H324" s="266"/>
      <c r="I324" s="268">
        <v>15</v>
      </c>
      <c r="J324" s="268"/>
      <c r="K324" s="259"/>
      <c r="L324" s="328" t="s">
        <v>744</v>
      </c>
      <c r="M324" s="259">
        <v>1</v>
      </c>
    </row>
    <row r="325" spans="1:13" ht="126" x14ac:dyDescent="0.25">
      <c r="A325" s="569"/>
      <c r="B325" s="406">
        <v>7</v>
      </c>
      <c r="C325" s="137" t="s">
        <v>1071</v>
      </c>
      <c r="D325" s="259">
        <v>2020</v>
      </c>
      <c r="E325" s="331" t="s">
        <v>558</v>
      </c>
      <c r="F325" s="272">
        <f t="shared" ref="F325:F336" si="25">G325+H325+I325+J325+K325</f>
        <v>40</v>
      </c>
      <c r="G325" s="266"/>
      <c r="H325" s="266"/>
      <c r="I325" s="268">
        <v>40</v>
      </c>
      <c r="J325" s="268"/>
      <c r="K325" s="259"/>
      <c r="L325" s="328" t="s">
        <v>745</v>
      </c>
      <c r="M325" s="259">
        <v>709</v>
      </c>
    </row>
    <row r="326" spans="1:13" ht="126" x14ac:dyDescent="0.25">
      <c r="A326" s="569"/>
      <c r="B326" s="261">
        <v>8</v>
      </c>
      <c r="C326" s="41" t="s">
        <v>593</v>
      </c>
      <c r="D326" s="259">
        <v>2020</v>
      </c>
      <c r="E326" s="331" t="s">
        <v>558</v>
      </c>
      <c r="F326" s="272">
        <f t="shared" si="25"/>
        <v>5</v>
      </c>
      <c r="G326" s="266"/>
      <c r="H326" s="266"/>
      <c r="I326" s="268">
        <v>5</v>
      </c>
      <c r="J326" s="268"/>
      <c r="K326" s="259"/>
      <c r="L326" s="328" t="s">
        <v>746</v>
      </c>
      <c r="M326" s="259">
        <v>1</v>
      </c>
    </row>
    <row r="327" spans="1:13" ht="141.75" x14ac:dyDescent="0.25">
      <c r="A327" s="569"/>
      <c r="B327" s="261">
        <v>9</v>
      </c>
      <c r="C327" s="137" t="s">
        <v>1072</v>
      </c>
      <c r="D327" s="259">
        <v>2020</v>
      </c>
      <c r="E327" s="331" t="s">
        <v>558</v>
      </c>
      <c r="F327" s="272">
        <f t="shared" si="25"/>
        <v>145</v>
      </c>
      <c r="G327" s="266"/>
      <c r="H327" s="266"/>
      <c r="I327" s="268">
        <v>145</v>
      </c>
      <c r="J327" s="268"/>
      <c r="K327" s="259"/>
      <c r="L327" s="166" t="s">
        <v>1073</v>
      </c>
      <c r="M327" s="259">
        <v>1</v>
      </c>
    </row>
    <row r="328" spans="1:13" ht="141.75" x14ac:dyDescent="0.25">
      <c r="A328" s="569"/>
      <c r="B328" s="406">
        <v>10</v>
      </c>
      <c r="C328" s="137" t="s">
        <v>1074</v>
      </c>
      <c r="D328" s="259">
        <v>2020</v>
      </c>
      <c r="E328" s="331" t="s">
        <v>558</v>
      </c>
      <c r="F328" s="272">
        <f t="shared" si="25"/>
        <v>26</v>
      </c>
      <c r="G328" s="266"/>
      <c r="H328" s="266"/>
      <c r="I328" s="268">
        <v>26</v>
      </c>
      <c r="J328" s="268"/>
      <c r="K328" s="259"/>
      <c r="L328" s="166" t="s">
        <v>594</v>
      </c>
      <c r="M328" s="259">
        <v>1</v>
      </c>
    </row>
    <row r="329" spans="1:13" ht="161.25" customHeight="1" x14ac:dyDescent="0.25">
      <c r="A329" s="569"/>
      <c r="B329" s="262">
        <v>11</v>
      </c>
      <c r="C329" s="137" t="s">
        <v>595</v>
      </c>
      <c r="D329" s="259">
        <v>2020</v>
      </c>
      <c r="E329" s="331" t="s">
        <v>558</v>
      </c>
      <c r="F329" s="272">
        <f t="shared" si="25"/>
        <v>200</v>
      </c>
      <c r="G329" s="273"/>
      <c r="H329" s="273"/>
      <c r="I329" s="268">
        <v>200</v>
      </c>
      <c r="J329" s="268"/>
      <c r="K329" s="259"/>
      <c r="L329" s="418" t="s">
        <v>953</v>
      </c>
      <c r="M329" s="260">
        <v>20</v>
      </c>
    </row>
    <row r="330" spans="1:13" ht="110.25" x14ac:dyDescent="0.25">
      <c r="A330" s="569"/>
      <c r="B330" s="406">
        <v>12</v>
      </c>
      <c r="C330" s="137" t="s">
        <v>596</v>
      </c>
      <c r="D330" s="259">
        <v>2020</v>
      </c>
      <c r="E330" s="166" t="s">
        <v>597</v>
      </c>
      <c r="F330" s="272">
        <f t="shared" si="25"/>
        <v>39.6</v>
      </c>
      <c r="G330" s="266"/>
      <c r="H330" s="266"/>
      <c r="I330" s="268">
        <v>39.6</v>
      </c>
      <c r="J330" s="268"/>
      <c r="K330" s="259"/>
      <c r="L330" s="260" t="s">
        <v>563</v>
      </c>
      <c r="M330" s="260">
        <v>76</v>
      </c>
    </row>
    <row r="331" spans="1:13" ht="189" x14ac:dyDescent="0.25">
      <c r="A331" s="569"/>
      <c r="B331" s="262">
        <v>13</v>
      </c>
      <c r="C331" s="137" t="s">
        <v>564</v>
      </c>
      <c r="D331" s="460" t="s">
        <v>565</v>
      </c>
      <c r="E331" s="260" t="s">
        <v>598</v>
      </c>
      <c r="F331" s="272">
        <f t="shared" si="25"/>
        <v>15</v>
      </c>
      <c r="G331" s="266"/>
      <c r="H331" s="266"/>
      <c r="I331" s="268">
        <v>15</v>
      </c>
      <c r="J331" s="268"/>
      <c r="K331" s="259"/>
      <c r="L331" s="331" t="s">
        <v>747</v>
      </c>
      <c r="M331" s="260">
        <v>1670</v>
      </c>
    </row>
    <row r="332" spans="1:13" ht="110.25" x14ac:dyDescent="0.25">
      <c r="A332" s="569"/>
      <c r="B332" s="406">
        <v>14</v>
      </c>
      <c r="C332" s="258" t="s">
        <v>599</v>
      </c>
      <c r="D332" s="260">
        <v>2020</v>
      </c>
      <c r="E332" s="260" t="s">
        <v>569</v>
      </c>
      <c r="F332" s="272">
        <f t="shared" si="25"/>
        <v>5800</v>
      </c>
      <c r="G332" s="266">
        <v>5800</v>
      </c>
      <c r="H332" s="266"/>
      <c r="I332" s="268"/>
      <c r="J332" s="259"/>
      <c r="K332" s="259"/>
      <c r="L332" s="260" t="s">
        <v>566</v>
      </c>
      <c r="M332" s="260">
        <v>210</v>
      </c>
    </row>
    <row r="333" spans="1:13" ht="141.75" x14ac:dyDescent="0.25">
      <c r="A333" s="569"/>
      <c r="B333" s="262">
        <v>15</v>
      </c>
      <c r="C333" s="137" t="s">
        <v>600</v>
      </c>
      <c r="D333" s="260">
        <v>2020</v>
      </c>
      <c r="E333" s="260" t="s">
        <v>569</v>
      </c>
      <c r="F333" s="272">
        <f t="shared" si="25"/>
        <v>900</v>
      </c>
      <c r="G333" s="266"/>
      <c r="H333" s="266"/>
      <c r="I333" s="268">
        <v>900</v>
      </c>
      <c r="J333" s="259"/>
      <c r="K333" s="259"/>
      <c r="L333" s="331" t="s">
        <v>1114</v>
      </c>
      <c r="M333" s="260">
        <v>90</v>
      </c>
    </row>
    <row r="334" spans="1:13" ht="173.25" x14ac:dyDescent="0.25">
      <c r="A334" s="569"/>
      <c r="B334" s="262">
        <v>16</v>
      </c>
      <c r="C334" s="137" t="s">
        <v>1002</v>
      </c>
      <c r="D334" s="259">
        <v>2020</v>
      </c>
      <c r="E334" s="427" t="s">
        <v>587</v>
      </c>
      <c r="F334" s="272">
        <f>G334+H334+I334+J334+K334</f>
        <v>614.5</v>
      </c>
      <c r="G334" s="266">
        <v>51.5</v>
      </c>
      <c r="H334" s="266"/>
      <c r="I334" s="269">
        <v>550</v>
      </c>
      <c r="J334" s="268"/>
      <c r="K334" s="268">
        <v>13</v>
      </c>
      <c r="L334" s="427" t="s">
        <v>556</v>
      </c>
      <c r="M334" s="259">
        <v>740</v>
      </c>
    </row>
    <row r="335" spans="1:13" ht="63" x14ac:dyDescent="0.25">
      <c r="A335" s="569"/>
      <c r="B335" s="262">
        <v>17</v>
      </c>
      <c r="C335" s="41" t="s">
        <v>998</v>
      </c>
      <c r="D335" s="81">
        <v>2020</v>
      </c>
      <c r="E335" s="427" t="s">
        <v>569</v>
      </c>
      <c r="F335" s="272">
        <f t="shared" si="25"/>
        <v>20</v>
      </c>
      <c r="G335" s="272"/>
      <c r="H335" s="272"/>
      <c r="I335" s="283">
        <v>20</v>
      </c>
      <c r="J335" s="82"/>
      <c r="K335" s="82"/>
      <c r="L335" s="427" t="s">
        <v>999</v>
      </c>
      <c r="M335" s="81">
        <v>4</v>
      </c>
    </row>
    <row r="336" spans="1:13" ht="78.75" x14ac:dyDescent="0.25">
      <c r="A336" s="569"/>
      <c r="B336" s="262">
        <v>18</v>
      </c>
      <c r="C336" s="41" t="s">
        <v>1000</v>
      </c>
      <c r="D336" s="81">
        <v>2020</v>
      </c>
      <c r="E336" s="427" t="s">
        <v>569</v>
      </c>
      <c r="F336" s="272">
        <f t="shared" si="25"/>
        <v>5</v>
      </c>
      <c r="G336" s="272"/>
      <c r="H336" s="272"/>
      <c r="I336" s="283">
        <v>5</v>
      </c>
      <c r="J336" s="82"/>
      <c r="K336" s="82"/>
      <c r="L336" s="427" t="s">
        <v>1001</v>
      </c>
      <c r="M336" s="81">
        <v>10</v>
      </c>
    </row>
    <row r="337" spans="1:14" ht="110.25" x14ac:dyDescent="0.25">
      <c r="A337" s="570"/>
      <c r="B337" s="262">
        <v>19</v>
      </c>
      <c r="C337" s="258" t="s">
        <v>567</v>
      </c>
      <c r="D337" s="259">
        <v>2020</v>
      </c>
      <c r="E337" s="331" t="s">
        <v>748</v>
      </c>
      <c r="F337" s="259"/>
      <c r="G337" s="259"/>
      <c r="H337" s="259"/>
      <c r="I337" s="259"/>
      <c r="J337" s="259"/>
      <c r="K337" s="259"/>
      <c r="L337" s="259"/>
      <c r="M337" s="259"/>
    </row>
    <row r="338" spans="1:14" ht="31.5" x14ac:dyDescent="0.25">
      <c r="A338" s="18"/>
      <c r="B338" s="18"/>
      <c r="C338" s="163" t="s">
        <v>606</v>
      </c>
      <c r="D338" s="18"/>
      <c r="E338" s="18"/>
      <c r="F338" s="18"/>
      <c r="G338" s="18"/>
      <c r="H338" s="18"/>
      <c r="I338" s="18"/>
      <c r="J338" s="18"/>
      <c r="K338" s="18"/>
      <c r="L338" s="18"/>
      <c r="M338" s="18"/>
    </row>
    <row r="339" spans="1:14" ht="189.75" customHeight="1" x14ac:dyDescent="0.25">
      <c r="A339" s="580" t="s">
        <v>607</v>
      </c>
      <c r="B339" s="98">
        <v>1</v>
      </c>
      <c r="C339" s="207" t="s">
        <v>601</v>
      </c>
      <c r="D339" s="171">
        <v>2020</v>
      </c>
      <c r="E339" s="166" t="s">
        <v>608</v>
      </c>
      <c r="F339" s="156"/>
      <c r="G339" s="156"/>
      <c r="H339" s="156"/>
      <c r="I339" s="156"/>
      <c r="J339" s="156"/>
      <c r="K339" s="156"/>
      <c r="L339" s="171" t="s">
        <v>749</v>
      </c>
      <c r="M339" s="449" t="s">
        <v>750</v>
      </c>
    </row>
    <row r="340" spans="1:14" ht="283.5" x14ac:dyDescent="0.25">
      <c r="A340" s="581"/>
      <c r="B340" s="98">
        <v>2</v>
      </c>
      <c r="C340" s="207" t="s">
        <v>603</v>
      </c>
      <c r="D340" s="171">
        <v>2020</v>
      </c>
      <c r="E340" s="166" t="s">
        <v>609</v>
      </c>
      <c r="F340" s="156"/>
      <c r="G340" s="156"/>
      <c r="H340" s="156"/>
      <c r="I340" s="156"/>
      <c r="J340" s="156"/>
      <c r="K340" s="156"/>
      <c r="L340" s="171" t="s">
        <v>751</v>
      </c>
      <c r="M340" s="449" t="s">
        <v>752</v>
      </c>
    </row>
    <row r="341" spans="1:14" ht="182.25" customHeight="1" x14ac:dyDescent="0.25">
      <c r="A341" s="581"/>
      <c r="B341" s="274">
        <v>3</v>
      </c>
      <c r="C341" s="490" t="s">
        <v>604</v>
      </c>
      <c r="D341" s="275">
        <v>2020</v>
      </c>
      <c r="E341" s="165" t="s">
        <v>608</v>
      </c>
      <c r="F341" s="276"/>
      <c r="G341" s="276"/>
      <c r="H341" s="276"/>
      <c r="I341" s="276"/>
      <c r="J341" s="276"/>
      <c r="K341" s="276"/>
      <c r="L341" s="275" t="s">
        <v>753</v>
      </c>
      <c r="M341" s="450" t="s">
        <v>750</v>
      </c>
    </row>
    <row r="342" spans="1:14" ht="172.5" customHeight="1" x14ac:dyDescent="0.25">
      <c r="A342" s="582"/>
      <c r="B342" s="98">
        <v>4</v>
      </c>
      <c r="C342" s="207" t="s">
        <v>605</v>
      </c>
      <c r="D342" s="171">
        <v>2020</v>
      </c>
      <c r="E342" s="166" t="s">
        <v>602</v>
      </c>
      <c r="F342" s="156"/>
      <c r="G342" s="156"/>
      <c r="H342" s="156"/>
      <c r="I342" s="156"/>
      <c r="J342" s="156"/>
      <c r="K342" s="156"/>
      <c r="L342" s="171" t="s">
        <v>754</v>
      </c>
      <c r="M342" s="449" t="s">
        <v>750</v>
      </c>
    </row>
    <row r="343" spans="1:14" ht="264" customHeight="1" x14ac:dyDescent="0.25">
      <c r="A343" s="439" t="s">
        <v>1005</v>
      </c>
      <c r="B343" s="98">
        <v>1</v>
      </c>
      <c r="C343" s="23" t="s">
        <v>1006</v>
      </c>
      <c r="D343" s="441">
        <v>2020</v>
      </c>
      <c r="E343" s="89" t="s">
        <v>510</v>
      </c>
      <c r="F343" s="440">
        <f>SUM(G343:K343)</f>
        <v>300</v>
      </c>
      <c r="G343" s="89"/>
      <c r="H343" s="89"/>
      <c r="I343" s="440">
        <v>300</v>
      </c>
      <c r="J343" s="89"/>
      <c r="K343" s="441"/>
      <c r="L343" s="441" t="s">
        <v>235</v>
      </c>
      <c r="M343" s="441">
        <v>13</v>
      </c>
    </row>
    <row r="344" spans="1:14" ht="15.75" x14ac:dyDescent="0.25">
      <c r="A344" s="23"/>
      <c r="B344" s="15"/>
      <c r="C344" s="19" t="s">
        <v>214</v>
      </c>
      <c r="D344" s="15"/>
      <c r="E344" s="15"/>
      <c r="F344" s="32">
        <f>G344+H344+I344+J344+K344</f>
        <v>364185.20000000007</v>
      </c>
      <c r="G344" s="32">
        <f>SUM(G261:G343)</f>
        <v>330703.00000000006</v>
      </c>
      <c r="H344" s="32">
        <f>SUM(H261:H343)</f>
        <v>7143.8</v>
      </c>
      <c r="I344" s="32">
        <f>SUM(I261:I343)</f>
        <v>26220.399999999998</v>
      </c>
      <c r="J344" s="32">
        <f>SUM(J261:J343)</f>
        <v>24</v>
      </c>
      <c r="K344" s="32">
        <f>SUM(K261:K343)</f>
        <v>94</v>
      </c>
      <c r="L344" s="278"/>
      <c r="M344" s="15"/>
      <c r="N344" s="534">
        <f>SUM(F261:F343)</f>
        <v>364185.20000000007</v>
      </c>
    </row>
    <row r="345" spans="1:14" ht="15.75" customHeight="1" x14ac:dyDescent="0.25">
      <c r="A345" s="554" t="s">
        <v>1253</v>
      </c>
      <c r="B345" s="555"/>
      <c r="C345" s="555"/>
      <c r="D345" s="555"/>
      <c r="E345" s="555"/>
      <c r="F345" s="555"/>
      <c r="G345" s="555"/>
      <c r="H345" s="555"/>
      <c r="I345" s="555"/>
      <c r="J345" s="555"/>
      <c r="K345" s="555"/>
      <c r="L345" s="555"/>
      <c r="M345" s="556"/>
    </row>
    <row r="346" spans="1:14" ht="299.25" x14ac:dyDescent="0.25">
      <c r="A346" s="580" t="s">
        <v>106</v>
      </c>
      <c r="B346" s="72" t="s">
        <v>90</v>
      </c>
      <c r="C346" s="23" t="s">
        <v>107</v>
      </c>
      <c r="D346" s="15">
        <v>2020</v>
      </c>
      <c r="E346" s="15" t="s">
        <v>108</v>
      </c>
      <c r="F346" s="73">
        <f t="shared" ref="F346:F353" si="26">SUM(G346:K346)</f>
        <v>150</v>
      </c>
      <c r="G346" s="73"/>
      <c r="H346" s="73"/>
      <c r="I346" s="73">
        <v>150</v>
      </c>
      <c r="J346" s="73"/>
      <c r="K346" s="73"/>
      <c r="L346" s="329" t="s">
        <v>755</v>
      </c>
      <c r="M346" s="15">
        <v>12000</v>
      </c>
    </row>
    <row r="347" spans="1:14" ht="141.75" x14ac:dyDescent="0.25">
      <c r="A347" s="581"/>
      <c r="B347" s="72" t="s">
        <v>109</v>
      </c>
      <c r="C347" s="23" t="s">
        <v>110</v>
      </c>
      <c r="D347" s="15">
        <v>2020</v>
      </c>
      <c r="E347" s="15" t="s">
        <v>111</v>
      </c>
      <c r="F347" s="73">
        <f t="shared" si="26"/>
        <v>15</v>
      </c>
      <c r="G347" s="73"/>
      <c r="H347" s="73"/>
      <c r="I347" s="73">
        <v>15</v>
      </c>
      <c r="J347" s="73"/>
      <c r="K347" s="73"/>
      <c r="L347" s="329" t="s">
        <v>756</v>
      </c>
      <c r="M347" s="15">
        <v>3</v>
      </c>
    </row>
    <row r="348" spans="1:14" ht="141.75" x14ac:dyDescent="0.25">
      <c r="A348" s="581"/>
      <c r="B348" s="72" t="s">
        <v>112</v>
      </c>
      <c r="C348" s="23" t="s">
        <v>113</v>
      </c>
      <c r="D348" s="15">
        <v>2020</v>
      </c>
      <c r="E348" s="15" t="s">
        <v>111</v>
      </c>
      <c r="F348" s="73">
        <f t="shared" si="26"/>
        <v>15</v>
      </c>
      <c r="G348" s="73"/>
      <c r="H348" s="73"/>
      <c r="I348" s="73">
        <v>15</v>
      </c>
      <c r="J348" s="73"/>
      <c r="K348" s="73"/>
      <c r="L348" s="329" t="s">
        <v>756</v>
      </c>
      <c r="M348" s="15">
        <v>3</v>
      </c>
    </row>
    <row r="349" spans="1:14" ht="141.75" x14ac:dyDescent="0.25">
      <c r="A349" s="581"/>
      <c r="B349" s="72" t="s">
        <v>114</v>
      </c>
      <c r="C349" s="23" t="s">
        <v>115</v>
      </c>
      <c r="D349" s="15">
        <v>2020</v>
      </c>
      <c r="E349" s="15" t="s">
        <v>111</v>
      </c>
      <c r="F349" s="73">
        <f t="shared" si="26"/>
        <v>15</v>
      </c>
      <c r="G349" s="73"/>
      <c r="H349" s="73"/>
      <c r="I349" s="73">
        <v>15</v>
      </c>
      <c r="J349" s="73"/>
      <c r="K349" s="73"/>
      <c r="L349" s="329" t="s">
        <v>756</v>
      </c>
      <c r="M349" s="15">
        <v>3</v>
      </c>
    </row>
    <row r="350" spans="1:14" ht="189" x14ac:dyDescent="0.25">
      <c r="A350" s="581"/>
      <c r="B350" s="72" t="s">
        <v>116</v>
      </c>
      <c r="C350" s="23" t="s">
        <v>117</v>
      </c>
      <c r="D350" s="15">
        <v>2020</v>
      </c>
      <c r="E350" s="15" t="s">
        <v>118</v>
      </c>
      <c r="F350" s="73">
        <f t="shared" si="26"/>
        <v>75</v>
      </c>
      <c r="G350" s="73"/>
      <c r="H350" s="73"/>
      <c r="I350" s="73">
        <v>40</v>
      </c>
      <c r="J350" s="73"/>
      <c r="K350" s="73">
        <v>35</v>
      </c>
      <c r="L350" s="329" t="s">
        <v>757</v>
      </c>
      <c r="M350" s="15">
        <v>2000</v>
      </c>
    </row>
    <row r="351" spans="1:14" ht="94.5" x14ac:dyDescent="0.25">
      <c r="A351" s="581"/>
      <c r="B351" s="72" t="s">
        <v>119</v>
      </c>
      <c r="C351" s="23" t="s">
        <v>1003</v>
      </c>
      <c r="D351" s="433">
        <v>2020</v>
      </c>
      <c r="E351" s="433" t="s">
        <v>108</v>
      </c>
      <c r="F351" s="73">
        <f t="shared" si="26"/>
        <v>25</v>
      </c>
      <c r="G351" s="73"/>
      <c r="H351" s="73"/>
      <c r="I351" s="73">
        <v>25</v>
      </c>
      <c r="J351" s="73"/>
      <c r="K351" s="73"/>
      <c r="L351" s="433" t="s">
        <v>1004</v>
      </c>
      <c r="M351" s="433">
        <v>1000</v>
      </c>
    </row>
    <row r="352" spans="1:14" ht="204.75" x14ac:dyDescent="0.25">
      <c r="A352" s="582"/>
      <c r="B352" s="72" t="s">
        <v>244</v>
      </c>
      <c r="C352" s="23" t="s">
        <v>120</v>
      </c>
      <c r="D352" s="15">
        <v>2020</v>
      </c>
      <c r="E352" s="15" t="s">
        <v>108</v>
      </c>
      <c r="F352" s="73">
        <f t="shared" si="26"/>
        <v>65</v>
      </c>
      <c r="G352" s="73"/>
      <c r="H352" s="73"/>
      <c r="I352" s="73">
        <v>65</v>
      </c>
      <c r="J352" s="73"/>
      <c r="K352" s="73"/>
      <c r="L352" s="329" t="s">
        <v>758</v>
      </c>
      <c r="M352" s="15">
        <v>1200</v>
      </c>
    </row>
    <row r="353" spans="1:13" ht="284.25" customHeight="1" x14ac:dyDescent="0.25">
      <c r="A353" s="22" t="s">
        <v>121</v>
      </c>
      <c r="B353" s="74" t="s">
        <v>90</v>
      </c>
      <c r="C353" s="23" t="s">
        <v>122</v>
      </c>
      <c r="D353" s="15">
        <v>2020</v>
      </c>
      <c r="E353" s="15" t="s">
        <v>108</v>
      </c>
      <c r="F353" s="73">
        <f t="shared" si="26"/>
        <v>100</v>
      </c>
      <c r="G353" s="73"/>
      <c r="H353" s="73"/>
      <c r="I353" s="73">
        <v>100</v>
      </c>
      <c r="J353" s="73"/>
      <c r="K353" s="73"/>
      <c r="L353" s="329" t="s">
        <v>759</v>
      </c>
      <c r="M353" s="15">
        <v>3</v>
      </c>
    </row>
    <row r="354" spans="1:13" ht="15.75" x14ac:dyDescent="0.25">
      <c r="A354" s="75"/>
      <c r="B354" s="75"/>
      <c r="C354" s="76" t="s">
        <v>215</v>
      </c>
      <c r="D354" s="77"/>
      <c r="E354" s="78"/>
      <c r="F354" s="79">
        <f>G354+H354+I354+J354+K354</f>
        <v>460</v>
      </c>
      <c r="G354" s="79">
        <f>SUM(G346:G353)</f>
        <v>0</v>
      </c>
      <c r="H354" s="79">
        <f>SUM(H346:H353)</f>
        <v>0</v>
      </c>
      <c r="I354" s="79">
        <f>SUM(I346:I353)</f>
        <v>425</v>
      </c>
      <c r="J354" s="79">
        <f>SUM(J346:J353)</f>
        <v>0</v>
      </c>
      <c r="K354" s="79">
        <f>SUM(K346:K353)</f>
        <v>35</v>
      </c>
      <c r="L354" s="80"/>
      <c r="M354" s="80"/>
    </row>
    <row r="355" spans="1:13" ht="15.75" x14ac:dyDescent="0.25">
      <c r="A355" s="623" t="s">
        <v>1254</v>
      </c>
      <c r="B355" s="624"/>
      <c r="C355" s="624"/>
      <c r="D355" s="624"/>
      <c r="E355" s="624"/>
      <c r="F355" s="624"/>
      <c r="G355" s="624"/>
      <c r="H355" s="624"/>
      <c r="I355" s="624"/>
      <c r="J355" s="624"/>
      <c r="K355" s="624"/>
      <c r="L355" s="624"/>
      <c r="M355" s="625"/>
    </row>
    <row r="356" spans="1:13" ht="47.25" x14ac:dyDescent="0.25">
      <c r="A356" s="568" t="s">
        <v>124</v>
      </c>
      <c r="B356" s="81">
        <v>1</v>
      </c>
      <c r="C356" s="36" t="s">
        <v>125</v>
      </c>
      <c r="D356" s="35">
        <v>2020</v>
      </c>
      <c r="E356" s="35" t="s">
        <v>126</v>
      </c>
      <c r="F356" s="82">
        <v>2</v>
      </c>
      <c r="G356" s="82"/>
      <c r="H356" s="82"/>
      <c r="I356" s="82">
        <v>2</v>
      </c>
      <c r="J356" s="82"/>
      <c r="K356" s="82"/>
      <c r="L356" s="35" t="s">
        <v>127</v>
      </c>
      <c r="M356" s="35"/>
    </row>
    <row r="357" spans="1:13" ht="165" customHeight="1" x14ac:dyDescent="0.25">
      <c r="A357" s="569"/>
      <c r="B357" s="81">
        <v>2</v>
      </c>
      <c r="C357" s="36" t="s">
        <v>128</v>
      </c>
      <c r="D357" s="35">
        <v>2020</v>
      </c>
      <c r="E357" s="35" t="s">
        <v>126</v>
      </c>
      <c r="F357" s="82">
        <v>500</v>
      </c>
      <c r="G357" s="82"/>
      <c r="H357" s="82"/>
      <c r="I357" s="82">
        <v>500</v>
      </c>
      <c r="J357" s="82"/>
      <c r="K357" s="82"/>
      <c r="L357" s="328" t="s">
        <v>761</v>
      </c>
      <c r="M357" s="328" t="s">
        <v>760</v>
      </c>
    </row>
    <row r="358" spans="1:13" ht="129" customHeight="1" x14ac:dyDescent="0.25">
      <c r="A358" s="570"/>
      <c r="B358" s="81">
        <v>3</v>
      </c>
      <c r="C358" s="83" t="s">
        <v>129</v>
      </c>
      <c r="D358" s="35">
        <v>2020</v>
      </c>
      <c r="E358" s="35" t="s">
        <v>126</v>
      </c>
      <c r="F358" s="82">
        <v>40</v>
      </c>
      <c r="G358" s="82"/>
      <c r="H358" s="82"/>
      <c r="I358" s="82">
        <v>40</v>
      </c>
      <c r="J358" s="82"/>
      <c r="K358" s="82"/>
      <c r="L358" s="84" t="s">
        <v>1164</v>
      </c>
      <c r="M358" s="37">
        <v>2</v>
      </c>
    </row>
    <row r="359" spans="1:13" ht="110.25" x14ac:dyDescent="0.25">
      <c r="A359" s="568" t="s">
        <v>130</v>
      </c>
      <c r="B359" s="84">
        <v>1</v>
      </c>
      <c r="C359" s="36" t="s">
        <v>131</v>
      </c>
      <c r="D359" s="35">
        <v>2020</v>
      </c>
      <c r="E359" s="35" t="s">
        <v>126</v>
      </c>
      <c r="F359" s="82">
        <v>80</v>
      </c>
      <c r="G359" s="86"/>
      <c r="H359" s="82"/>
      <c r="I359" s="87">
        <v>80</v>
      </c>
      <c r="J359" s="43"/>
      <c r="K359" s="43"/>
      <c r="L359" s="328" t="s">
        <v>762</v>
      </c>
      <c r="M359" s="35">
        <v>110</v>
      </c>
    </row>
    <row r="360" spans="1:13" ht="63" x14ac:dyDescent="0.25">
      <c r="A360" s="570"/>
      <c r="B360" s="81">
        <v>2</v>
      </c>
      <c r="C360" s="36" t="s">
        <v>132</v>
      </c>
      <c r="D360" s="35">
        <v>2020</v>
      </c>
      <c r="E360" s="35" t="s">
        <v>126</v>
      </c>
      <c r="F360" s="82">
        <v>1</v>
      </c>
      <c r="G360" s="82"/>
      <c r="H360" s="88"/>
      <c r="I360" s="82">
        <v>1</v>
      </c>
      <c r="J360" s="82"/>
      <c r="K360" s="82"/>
      <c r="L360" s="35" t="s">
        <v>133</v>
      </c>
      <c r="M360" s="35"/>
    </row>
    <row r="361" spans="1:13" ht="15.75" x14ac:dyDescent="0.25">
      <c r="A361" s="23"/>
      <c r="B361" s="18"/>
      <c r="C361" s="19" t="s">
        <v>123</v>
      </c>
      <c r="D361" s="18"/>
      <c r="E361" s="20"/>
      <c r="F361" s="21">
        <f>G361+H361+I361+J361+K361</f>
        <v>623</v>
      </c>
      <c r="G361" s="21">
        <f>SUM(G356:G360)</f>
        <v>0</v>
      </c>
      <c r="H361" s="21">
        <f>SUM(H356:H360)</f>
        <v>0</v>
      </c>
      <c r="I361" s="21">
        <f>SUM(I356:I360)</f>
        <v>623</v>
      </c>
      <c r="J361" s="21">
        <f>SUM(J356:J360)</f>
        <v>0</v>
      </c>
      <c r="K361" s="21">
        <f>SUM(K356:K360)</f>
        <v>0</v>
      </c>
      <c r="L361" s="19"/>
      <c r="M361" s="18"/>
    </row>
    <row r="362" spans="1:13" ht="15.75" x14ac:dyDescent="0.25">
      <c r="A362" s="554" t="s">
        <v>1255</v>
      </c>
      <c r="B362" s="555"/>
      <c r="C362" s="555"/>
      <c r="D362" s="555"/>
      <c r="E362" s="555"/>
      <c r="F362" s="555"/>
      <c r="G362" s="555"/>
      <c r="H362" s="555"/>
      <c r="I362" s="555"/>
      <c r="J362" s="555"/>
      <c r="K362" s="555"/>
      <c r="L362" s="555"/>
      <c r="M362" s="556"/>
    </row>
    <row r="363" spans="1:13" ht="51" customHeight="1" x14ac:dyDescent="0.25">
      <c r="A363" s="627" t="s">
        <v>877</v>
      </c>
      <c r="B363" s="360">
        <v>1</v>
      </c>
      <c r="C363" s="361" t="s">
        <v>830</v>
      </c>
      <c r="D363" s="360">
        <v>2020</v>
      </c>
      <c r="E363" s="360" t="s">
        <v>831</v>
      </c>
      <c r="F363" s="362">
        <f t="shared" ref="F363:F385" si="27">SUM(G363:K363)</f>
        <v>1500</v>
      </c>
      <c r="G363" s="362"/>
      <c r="H363" s="362"/>
      <c r="I363" s="362">
        <v>1500</v>
      </c>
      <c r="J363" s="362"/>
      <c r="K363" s="362"/>
      <c r="L363" s="363" t="s">
        <v>954</v>
      </c>
      <c r="M363" s="360">
        <v>45</v>
      </c>
    </row>
    <row r="364" spans="1:13" ht="78.75" x14ac:dyDescent="0.25">
      <c r="A364" s="627"/>
      <c r="B364" s="360">
        <v>2</v>
      </c>
      <c r="C364" s="364" t="s">
        <v>832</v>
      </c>
      <c r="D364" s="365">
        <v>2020</v>
      </c>
      <c r="E364" s="360" t="s">
        <v>831</v>
      </c>
      <c r="F364" s="366">
        <f>SUM(G364:K364)</f>
        <v>130</v>
      </c>
      <c r="G364" s="362"/>
      <c r="H364" s="362"/>
      <c r="I364" s="362">
        <v>130</v>
      </c>
      <c r="J364" s="362"/>
      <c r="K364" s="362"/>
      <c r="L364" s="360" t="s">
        <v>833</v>
      </c>
      <c r="M364" s="367">
        <v>34317</v>
      </c>
    </row>
    <row r="365" spans="1:13" ht="47.25" x14ac:dyDescent="0.25">
      <c r="A365" s="627"/>
      <c r="B365" s="360">
        <v>3</v>
      </c>
      <c r="C365" s="137" t="s">
        <v>834</v>
      </c>
      <c r="D365" s="360">
        <v>2020</v>
      </c>
      <c r="E365" s="340" t="s">
        <v>831</v>
      </c>
      <c r="F365" s="73">
        <f t="shared" si="27"/>
        <v>2500</v>
      </c>
      <c r="G365" s="73"/>
      <c r="H365" s="73"/>
      <c r="I365" s="73">
        <v>2500</v>
      </c>
      <c r="J365" s="73"/>
      <c r="K365" s="73"/>
      <c r="L365" s="340" t="s">
        <v>835</v>
      </c>
      <c r="M365" s="216">
        <v>180</v>
      </c>
    </row>
    <row r="366" spans="1:13" ht="63" x14ac:dyDescent="0.25">
      <c r="A366" s="627"/>
      <c r="B366" s="360">
        <v>4</v>
      </c>
      <c r="C366" s="23" t="s">
        <v>836</v>
      </c>
      <c r="D366" s="360">
        <v>2020</v>
      </c>
      <c r="E366" s="340" t="s">
        <v>831</v>
      </c>
      <c r="F366" s="73">
        <f t="shared" si="27"/>
        <v>40</v>
      </c>
      <c r="G366" s="73"/>
      <c r="H366" s="73"/>
      <c r="I366" s="73">
        <v>40</v>
      </c>
      <c r="J366" s="73"/>
      <c r="K366" s="73"/>
      <c r="L366" s="130" t="s">
        <v>837</v>
      </c>
      <c r="M366" s="16" t="s">
        <v>116</v>
      </c>
    </row>
    <row r="367" spans="1:13" ht="65.25" customHeight="1" x14ac:dyDescent="0.25">
      <c r="A367" s="627"/>
      <c r="B367" s="360">
        <v>5</v>
      </c>
      <c r="C367" s="137" t="s">
        <v>838</v>
      </c>
      <c r="D367" s="360">
        <v>2020</v>
      </c>
      <c r="E367" s="340" t="s">
        <v>831</v>
      </c>
      <c r="F367" s="73">
        <f t="shared" si="27"/>
        <v>45</v>
      </c>
      <c r="G367" s="73"/>
      <c r="H367" s="73"/>
      <c r="I367" s="73">
        <v>45</v>
      </c>
      <c r="J367" s="73"/>
      <c r="K367" s="73"/>
      <c r="L367" s="339" t="s">
        <v>839</v>
      </c>
      <c r="M367" s="216">
        <v>21</v>
      </c>
    </row>
    <row r="368" spans="1:13" ht="48.75" customHeight="1" x14ac:dyDescent="0.25">
      <c r="A368" s="627"/>
      <c r="B368" s="360">
        <v>6</v>
      </c>
      <c r="C368" s="23" t="s">
        <v>840</v>
      </c>
      <c r="D368" s="360">
        <v>2020</v>
      </c>
      <c r="E368" s="340" t="s">
        <v>831</v>
      </c>
      <c r="F368" s="73">
        <f t="shared" si="27"/>
        <v>10240</v>
      </c>
      <c r="G368" s="73"/>
      <c r="H368" s="73"/>
      <c r="I368" s="73">
        <v>10240</v>
      </c>
      <c r="J368" s="73"/>
      <c r="K368" s="73"/>
      <c r="L368" s="340" t="s">
        <v>841</v>
      </c>
      <c r="M368" s="340" t="s">
        <v>842</v>
      </c>
    </row>
    <row r="369" spans="1:14" ht="97.5" customHeight="1" x14ac:dyDescent="0.25">
      <c r="A369" s="627"/>
      <c r="B369" s="360">
        <v>7</v>
      </c>
      <c r="C369" s="23" t="s">
        <v>843</v>
      </c>
      <c r="D369" s="360">
        <v>2020</v>
      </c>
      <c r="E369" s="340" t="s">
        <v>831</v>
      </c>
      <c r="F369" s="73">
        <f t="shared" si="27"/>
        <v>72.400000000000006</v>
      </c>
      <c r="G369" s="73"/>
      <c r="H369" s="73"/>
      <c r="I369" s="73">
        <v>72.400000000000006</v>
      </c>
      <c r="J369" s="73"/>
      <c r="K369" s="73"/>
      <c r="L369" s="340" t="s">
        <v>844</v>
      </c>
      <c r="M369" s="216">
        <v>40</v>
      </c>
    </row>
    <row r="370" spans="1:14" ht="47.25" x14ac:dyDescent="0.25">
      <c r="A370" s="627"/>
      <c r="B370" s="360">
        <v>8</v>
      </c>
      <c r="C370" s="23" t="s">
        <v>845</v>
      </c>
      <c r="D370" s="360">
        <v>2020</v>
      </c>
      <c r="E370" s="340" t="s">
        <v>831</v>
      </c>
      <c r="F370" s="73">
        <f>SUM(G370:K370)</f>
        <v>150</v>
      </c>
      <c r="G370" s="73"/>
      <c r="H370" s="73"/>
      <c r="I370" s="73">
        <v>150</v>
      </c>
      <c r="J370" s="73"/>
      <c r="K370" s="73"/>
      <c r="L370" s="340" t="s">
        <v>846</v>
      </c>
      <c r="M370" s="216">
        <v>180</v>
      </c>
    </row>
    <row r="371" spans="1:14" ht="47.25" x14ac:dyDescent="0.25">
      <c r="A371" s="627"/>
      <c r="B371" s="360">
        <v>9</v>
      </c>
      <c r="C371" s="492" t="s">
        <v>847</v>
      </c>
      <c r="D371" s="360">
        <v>2020</v>
      </c>
      <c r="E371" s="489" t="s">
        <v>831</v>
      </c>
      <c r="F371" s="73">
        <f>SUM(G371:K371)</f>
        <v>12172.8</v>
      </c>
      <c r="G371" s="73"/>
      <c r="H371" s="73"/>
      <c r="I371" s="73">
        <v>12172.8</v>
      </c>
      <c r="J371" s="73"/>
      <c r="K371" s="73"/>
      <c r="L371" s="489" t="s">
        <v>955</v>
      </c>
      <c r="M371" s="216">
        <v>3</v>
      </c>
      <c r="N371" s="491"/>
    </row>
    <row r="372" spans="1:14" ht="94.5" x14ac:dyDescent="0.25">
      <c r="A372" s="627"/>
      <c r="B372" s="360">
        <v>10</v>
      </c>
      <c r="C372" s="137" t="s">
        <v>848</v>
      </c>
      <c r="D372" s="360">
        <v>2020</v>
      </c>
      <c r="E372" s="340" t="s">
        <v>831</v>
      </c>
      <c r="F372" s="73">
        <f t="shared" si="27"/>
        <v>200</v>
      </c>
      <c r="G372" s="73"/>
      <c r="H372" s="73"/>
      <c r="I372" s="73">
        <v>200</v>
      </c>
      <c r="J372" s="73"/>
      <c r="K372" s="73"/>
      <c r="L372" s="130" t="s">
        <v>849</v>
      </c>
      <c r="M372" s="216">
        <v>41</v>
      </c>
    </row>
    <row r="373" spans="1:14" ht="157.5" x14ac:dyDescent="0.25">
      <c r="A373" s="627"/>
      <c r="B373" s="360">
        <v>11</v>
      </c>
      <c r="C373" s="137" t="s">
        <v>850</v>
      </c>
      <c r="D373" s="360">
        <v>2020</v>
      </c>
      <c r="E373" s="340" t="s">
        <v>831</v>
      </c>
      <c r="F373" s="73">
        <f t="shared" si="27"/>
        <v>200</v>
      </c>
      <c r="G373" s="73"/>
      <c r="H373" s="73"/>
      <c r="I373" s="73">
        <v>200</v>
      </c>
      <c r="J373" s="73"/>
      <c r="K373" s="73"/>
      <c r="L373" s="339" t="s">
        <v>851</v>
      </c>
      <c r="M373" s="216">
        <v>45</v>
      </c>
    </row>
    <row r="374" spans="1:14" ht="63" x14ac:dyDescent="0.25">
      <c r="A374" s="627"/>
      <c r="B374" s="360">
        <v>12</v>
      </c>
      <c r="C374" s="137" t="s">
        <v>852</v>
      </c>
      <c r="D374" s="360">
        <v>2020</v>
      </c>
      <c r="E374" s="340" t="s">
        <v>831</v>
      </c>
      <c r="F374" s="73">
        <f t="shared" si="27"/>
        <v>180</v>
      </c>
      <c r="G374" s="73"/>
      <c r="H374" s="73"/>
      <c r="I374" s="73">
        <v>180</v>
      </c>
      <c r="J374" s="73"/>
      <c r="K374" s="73"/>
      <c r="L374" s="130" t="s">
        <v>853</v>
      </c>
      <c r="M374" s="216">
        <v>6</v>
      </c>
    </row>
    <row r="375" spans="1:14" ht="63" x14ac:dyDescent="0.25">
      <c r="A375" s="627"/>
      <c r="B375" s="360">
        <v>13</v>
      </c>
      <c r="C375" s="137" t="s">
        <v>854</v>
      </c>
      <c r="D375" s="360">
        <v>2020</v>
      </c>
      <c r="E375" s="340" t="s">
        <v>831</v>
      </c>
      <c r="F375" s="73">
        <f t="shared" si="27"/>
        <v>130</v>
      </c>
      <c r="G375" s="73"/>
      <c r="H375" s="73"/>
      <c r="I375" s="73">
        <v>130</v>
      </c>
      <c r="J375" s="73"/>
      <c r="K375" s="73"/>
      <c r="L375" s="130" t="s">
        <v>855</v>
      </c>
      <c r="M375" s="340">
        <v>220</v>
      </c>
    </row>
    <row r="376" spans="1:14" ht="78.75" x14ac:dyDescent="0.25">
      <c r="A376" s="627"/>
      <c r="B376" s="360">
        <v>14</v>
      </c>
      <c r="C376" s="137" t="s">
        <v>856</v>
      </c>
      <c r="D376" s="360">
        <v>2020</v>
      </c>
      <c r="E376" s="340" t="s">
        <v>831</v>
      </c>
      <c r="F376" s="73">
        <f t="shared" si="27"/>
        <v>10</v>
      </c>
      <c r="G376" s="73"/>
      <c r="H376" s="73"/>
      <c r="I376" s="73">
        <v>10</v>
      </c>
      <c r="J376" s="73"/>
      <c r="K376" s="73"/>
      <c r="L376" s="339" t="s">
        <v>857</v>
      </c>
      <c r="M376" s="216">
        <v>8</v>
      </c>
    </row>
    <row r="377" spans="1:14" ht="63" x14ac:dyDescent="0.25">
      <c r="A377" s="627"/>
      <c r="B377" s="360">
        <v>15</v>
      </c>
      <c r="C377" s="23" t="s">
        <v>858</v>
      </c>
      <c r="D377" s="360">
        <v>2020</v>
      </c>
      <c r="E377" s="340" t="s">
        <v>831</v>
      </c>
      <c r="F377" s="73">
        <f t="shared" si="27"/>
        <v>5</v>
      </c>
      <c r="G377" s="73"/>
      <c r="H377" s="73"/>
      <c r="I377" s="73">
        <v>5</v>
      </c>
      <c r="J377" s="73"/>
      <c r="K377" s="73"/>
      <c r="L377" s="130" t="s">
        <v>859</v>
      </c>
      <c r="M377" s="216">
        <v>2</v>
      </c>
    </row>
    <row r="378" spans="1:14" ht="72" customHeight="1" x14ac:dyDescent="0.25">
      <c r="A378" s="627"/>
      <c r="B378" s="360">
        <v>16</v>
      </c>
      <c r="C378" s="23" t="s">
        <v>860</v>
      </c>
      <c r="D378" s="360">
        <v>2020</v>
      </c>
      <c r="E378" s="340" t="s">
        <v>831</v>
      </c>
      <c r="F378" s="73">
        <f t="shared" si="27"/>
        <v>115</v>
      </c>
      <c r="G378" s="73"/>
      <c r="H378" s="73"/>
      <c r="I378" s="73">
        <v>115</v>
      </c>
      <c r="J378" s="73"/>
      <c r="K378" s="73"/>
      <c r="L378" s="130" t="s">
        <v>861</v>
      </c>
      <c r="M378" s="216">
        <v>45</v>
      </c>
    </row>
    <row r="379" spans="1:14" ht="78.75" x14ac:dyDescent="0.25">
      <c r="A379" s="627"/>
      <c r="B379" s="360">
        <v>17</v>
      </c>
      <c r="C379" s="137" t="s">
        <v>862</v>
      </c>
      <c r="D379" s="360">
        <v>2020</v>
      </c>
      <c r="E379" s="340" t="s">
        <v>831</v>
      </c>
      <c r="F379" s="73">
        <f t="shared" si="27"/>
        <v>100</v>
      </c>
      <c r="G379" s="73"/>
      <c r="H379" s="73"/>
      <c r="I379" s="73">
        <v>100</v>
      </c>
      <c r="J379" s="73"/>
      <c r="K379" s="73"/>
      <c r="L379" s="340" t="s">
        <v>863</v>
      </c>
      <c r="M379" s="340" t="s">
        <v>864</v>
      </c>
    </row>
    <row r="380" spans="1:14" ht="94.5" x14ac:dyDescent="0.25">
      <c r="A380" s="627"/>
      <c r="B380" s="360">
        <v>18</v>
      </c>
      <c r="C380" s="137" t="s">
        <v>865</v>
      </c>
      <c r="D380" s="360">
        <v>2020</v>
      </c>
      <c r="E380" s="340" t="s">
        <v>831</v>
      </c>
      <c r="F380" s="73">
        <f t="shared" si="27"/>
        <v>85</v>
      </c>
      <c r="G380" s="73"/>
      <c r="H380" s="73"/>
      <c r="I380" s="73">
        <v>85</v>
      </c>
      <c r="J380" s="73"/>
      <c r="K380" s="73"/>
      <c r="L380" s="340" t="s">
        <v>866</v>
      </c>
      <c r="M380" s="340">
        <v>120</v>
      </c>
    </row>
    <row r="381" spans="1:14" ht="47.25" x14ac:dyDescent="0.25">
      <c r="A381" s="627"/>
      <c r="B381" s="360">
        <v>19</v>
      </c>
      <c r="C381" s="137" t="s">
        <v>867</v>
      </c>
      <c r="D381" s="360">
        <v>2020</v>
      </c>
      <c r="E381" s="340" t="s">
        <v>831</v>
      </c>
      <c r="F381" s="73">
        <f t="shared" si="27"/>
        <v>135</v>
      </c>
      <c r="G381" s="73"/>
      <c r="H381" s="73"/>
      <c r="I381" s="73">
        <v>135</v>
      </c>
      <c r="J381" s="73"/>
      <c r="K381" s="73"/>
      <c r="L381" s="417" t="s">
        <v>955</v>
      </c>
      <c r="M381" s="340">
        <v>2</v>
      </c>
    </row>
    <row r="382" spans="1:14" ht="47.25" x14ac:dyDescent="0.25">
      <c r="A382" s="627"/>
      <c r="B382" s="360">
        <v>20</v>
      </c>
      <c r="C382" s="137" t="s">
        <v>868</v>
      </c>
      <c r="D382" s="360">
        <v>2020</v>
      </c>
      <c r="E382" s="340" t="s">
        <v>831</v>
      </c>
      <c r="F382" s="73">
        <f t="shared" si="27"/>
        <v>40</v>
      </c>
      <c r="G382" s="73"/>
      <c r="H382" s="73"/>
      <c r="I382" s="73">
        <v>40</v>
      </c>
      <c r="J382" s="73"/>
      <c r="K382" s="73"/>
      <c r="L382" s="417" t="s">
        <v>956</v>
      </c>
      <c r="M382" s="340" t="s">
        <v>869</v>
      </c>
    </row>
    <row r="383" spans="1:14" ht="63" x14ac:dyDescent="0.25">
      <c r="A383" s="627"/>
      <c r="B383" s="360">
        <v>21</v>
      </c>
      <c r="C383" s="137" t="s">
        <v>870</v>
      </c>
      <c r="D383" s="360">
        <v>2020</v>
      </c>
      <c r="E383" s="340" t="s">
        <v>831</v>
      </c>
      <c r="F383" s="73">
        <f t="shared" si="27"/>
        <v>40</v>
      </c>
      <c r="G383" s="73"/>
      <c r="H383" s="73"/>
      <c r="I383" s="73">
        <v>40</v>
      </c>
      <c r="J383" s="73"/>
      <c r="K383" s="73"/>
      <c r="L383" s="417" t="s">
        <v>871</v>
      </c>
      <c r="M383" s="340" t="s">
        <v>872</v>
      </c>
    </row>
    <row r="384" spans="1:14" ht="47.25" x14ac:dyDescent="0.25">
      <c r="A384" s="627"/>
      <c r="B384" s="360">
        <v>22</v>
      </c>
      <c r="C384" s="23" t="s">
        <v>873</v>
      </c>
      <c r="D384" s="360">
        <v>2020</v>
      </c>
      <c r="E384" s="340" t="s">
        <v>831</v>
      </c>
      <c r="F384" s="73">
        <f t="shared" si="27"/>
        <v>30</v>
      </c>
      <c r="G384" s="73"/>
      <c r="H384" s="73"/>
      <c r="I384" s="73">
        <v>30</v>
      </c>
      <c r="J384" s="73"/>
      <c r="K384" s="73"/>
      <c r="L384" s="130" t="s">
        <v>874</v>
      </c>
      <c r="M384" s="216">
        <v>6</v>
      </c>
    </row>
    <row r="385" spans="1:13" ht="78.75" x14ac:dyDescent="0.25">
      <c r="A385" s="627"/>
      <c r="B385" s="360">
        <v>23</v>
      </c>
      <c r="C385" s="23" t="s">
        <v>875</v>
      </c>
      <c r="D385" s="360">
        <v>2020</v>
      </c>
      <c r="E385" s="340" t="s">
        <v>831</v>
      </c>
      <c r="F385" s="73">
        <f t="shared" si="27"/>
        <v>127.5</v>
      </c>
      <c r="G385" s="73"/>
      <c r="H385" s="73"/>
      <c r="I385" s="73">
        <v>127.5</v>
      </c>
      <c r="J385" s="73"/>
      <c r="K385" s="73"/>
      <c r="L385" s="340" t="s">
        <v>876</v>
      </c>
      <c r="M385" s="216">
        <v>300</v>
      </c>
    </row>
    <row r="386" spans="1:13" ht="47.25" x14ac:dyDescent="0.25">
      <c r="A386" s="476"/>
      <c r="B386" s="360">
        <v>24</v>
      </c>
      <c r="C386" s="23" t="s">
        <v>1135</v>
      </c>
      <c r="D386" s="360">
        <v>2020</v>
      </c>
      <c r="E386" s="474" t="s">
        <v>831</v>
      </c>
      <c r="F386" s="73">
        <f>SUM(G386:K386)</f>
        <v>10</v>
      </c>
      <c r="G386" s="73">
        <v>0</v>
      </c>
      <c r="H386" s="73">
        <v>0</v>
      </c>
      <c r="I386" s="73">
        <v>10</v>
      </c>
      <c r="J386" s="73">
        <v>0</v>
      </c>
      <c r="K386" s="73">
        <v>0</v>
      </c>
      <c r="L386" s="130" t="s">
        <v>1136</v>
      </c>
      <c r="M386" s="216">
        <v>46</v>
      </c>
    </row>
    <row r="387" spans="1:13" ht="31.5" x14ac:dyDescent="0.25">
      <c r="A387" s="476"/>
      <c r="B387" s="360">
        <v>25</v>
      </c>
      <c r="C387" s="23" t="s">
        <v>1137</v>
      </c>
      <c r="D387" s="360">
        <v>2020</v>
      </c>
      <c r="E387" s="474" t="s">
        <v>831</v>
      </c>
      <c r="F387" s="73">
        <f>SUM(G387:K387)</f>
        <v>720</v>
      </c>
      <c r="G387" s="73">
        <v>0</v>
      </c>
      <c r="H387" s="73">
        <v>0</v>
      </c>
      <c r="I387" s="73">
        <v>720</v>
      </c>
      <c r="J387" s="73">
        <v>0</v>
      </c>
      <c r="K387" s="73">
        <v>0</v>
      </c>
      <c r="L387" s="474" t="s">
        <v>1138</v>
      </c>
      <c r="M387" s="216">
        <v>3000</v>
      </c>
    </row>
    <row r="388" spans="1:13" ht="47.25" x14ac:dyDescent="0.25">
      <c r="A388" s="476"/>
      <c r="B388" s="360">
        <v>26</v>
      </c>
      <c r="C388" s="23" t="s">
        <v>1139</v>
      </c>
      <c r="D388" s="360">
        <v>2020</v>
      </c>
      <c r="E388" s="474" t="s">
        <v>831</v>
      </c>
      <c r="F388" s="73">
        <f>SUM(G388:K388)</f>
        <v>100</v>
      </c>
      <c r="G388" s="73">
        <v>0</v>
      </c>
      <c r="H388" s="73">
        <v>0</v>
      </c>
      <c r="I388" s="73">
        <v>100</v>
      </c>
      <c r="J388" s="73">
        <v>0</v>
      </c>
      <c r="K388" s="73">
        <v>0</v>
      </c>
      <c r="L388" s="474" t="s">
        <v>1140</v>
      </c>
      <c r="M388" s="216">
        <v>6</v>
      </c>
    </row>
    <row r="389" spans="1:13" ht="126" x14ac:dyDescent="0.25">
      <c r="A389" s="476"/>
      <c r="B389" s="363">
        <v>27</v>
      </c>
      <c r="C389" s="277" t="s">
        <v>1165</v>
      </c>
      <c r="D389" s="475">
        <v>2020</v>
      </c>
      <c r="E389" s="474" t="s">
        <v>1143</v>
      </c>
      <c r="F389" s="478">
        <f>SUM(G389:K389)</f>
        <v>1500</v>
      </c>
      <c r="G389" s="73">
        <v>0</v>
      </c>
      <c r="H389" s="73">
        <v>0</v>
      </c>
      <c r="I389" s="478">
        <v>1500</v>
      </c>
      <c r="J389" s="73">
        <v>0</v>
      </c>
      <c r="K389" s="73">
        <v>0</v>
      </c>
      <c r="L389" s="475" t="s">
        <v>1141</v>
      </c>
      <c r="M389" s="479" t="s">
        <v>1142</v>
      </c>
    </row>
    <row r="390" spans="1:13" ht="110.25" x14ac:dyDescent="0.25">
      <c r="A390" s="476"/>
      <c r="B390" s="360">
        <v>28</v>
      </c>
      <c r="C390" s="277" t="s">
        <v>1144</v>
      </c>
      <c r="D390" s="360">
        <v>2020</v>
      </c>
      <c r="E390" s="474" t="s">
        <v>1143</v>
      </c>
      <c r="F390" s="73">
        <f t="shared" ref="F390" si="28">SUM(G390:K390)</f>
        <v>700</v>
      </c>
      <c r="G390" s="73">
        <v>0</v>
      </c>
      <c r="H390" s="73">
        <v>0</v>
      </c>
      <c r="I390" s="73">
        <v>700</v>
      </c>
      <c r="J390" s="73">
        <v>0</v>
      </c>
      <c r="K390" s="73">
        <v>0</v>
      </c>
      <c r="L390" s="474" t="s">
        <v>1141</v>
      </c>
      <c r="M390" s="216" t="s">
        <v>1142</v>
      </c>
    </row>
    <row r="391" spans="1:13" ht="15.75" x14ac:dyDescent="0.25">
      <c r="A391" s="19"/>
      <c r="B391" s="18"/>
      <c r="C391" s="19" t="s">
        <v>657</v>
      </c>
      <c r="D391" s="18"/>
      <c r="E391" s="18"/>
      <c r="F391" s="21">
        <f>G391+H391+I391+J391+K391</f>
        <v>31277.699999999997</v>
      </c>
      <c r="G391" s="21">
        <f>SUM(G363:G390)</f>
        <v>0</v>
      </c>
      <c r="H391" s="21">
        <f t="shared" ref="H391:K391" si="29">SUM(H363:H390)</f>
        <v>0</v>
      </c>
      <c r="I391" s="21">
        <f t="shared" si="29"/>
        <v>31277.699999999997</v>
      </c>
      <c r="J391" s="21">
        <f t="shared" si="29"/>
        <v>0</v>
      </c>
      <c r="K391" s="21">
        <f t="shared" si="29"/>
        <v>0</v>
      </c>
      <c r="L391" s="19"/>
      <c r="M391" s="18"/>
    </row>
    <row r="392" spans="1:13" ht="15.75" customHeight="1" x14ac:dyDescent="0.25">
      <c r="A392" s="554" t="s">
        <v>1256</v>
      </c>
      <c r="B392" s="555"/>
      <c r="C392" s="555"/>
      <c r="D392" s="555"/>
      <c r="E392" s="555"/>
      <c r="F392" s="555"/>
      <c r="G392" s="555"/>
      <c r="H392" s="555"/>
      <c r="I392" s="555"/>
      <c r="J392" s="555"/>
      <c r="K392" s="555"/>
      <c r="L392" s="555"/>
      <c r="M392" s="556"/>
    </row>
    <row r="393" spans="1:13" ht="20.25" customHeight="1" x14ac:dyDescent="0.25">
      <c r="A393" s="561" t="s">
        <v>1200</v>
      </c>
      <c r="B393" s="104"/>
      <c r="C393" s="404" t="s">
        <v>880</v>
      </c>
      <c r="D393" s="104"/>
      <c r="E393" s="104"/>
      <c r="F393" s="104"/>
      <c r="G393" s="104"/>
      <c r="H393" s="104"/>
      <c r="I393" s="104"/>
      <c r="J393" s="104"/>
      <c r="K393" s="104"/>
      <c r="L393" s="104"/>
      <c r="M393" s="104"/>
    </row>
    <row r="394" spans="1:13" ht="90.75" customHeight="1" x14ac:dyDescent="0.25">
      <c r="A394" s="562"/>
      <c r="B394" s="368">
        <v>1</v>
      </c>
      <c r="C394" s="369" t="s">
        <v>939</v>
      </c>
      <c r="D394" s="485">
        <v>2020</v>
      </c>
      <c r="E394" s="484" t="s">
        <v>1176</v>
      </c>
      <c r="F394" s="370">
        <f>G394+H394+I394+J394+K394</f>
        <v>576.79999999999995</v>
      </c>
      <c r="G394" s="370"/>
      <c r="H394" s="370"/>
      <c r="I394" s="370">
        <v>560.79999999999995</v>
      </c>
      <c r="J394" s="370"/>
      <c r="K394" s="370">
        <v>16</v>
      </c>
      <c r="L394" s="489" t="s">
        <v>881</v>
      </c>
      <c r="M394" s="489" t="s">
        <v>882</v>
      </c>
    </row>
    <row r="395" spans="1:13" ht="110.25" x14ac:dyDescent="0.25">
      <c r="A395" s="562"/>
      <c r="B395" s="368">
        <v>2</v>
      </c>
      <c r="C395" s="369" t="s">
        <v>883</v>
      </c>
      <c r="D395" s="485">
        <v>2020</v>
      </c>
      <c r="E395" s="484" t="s">
        <v>1176</v>
      </c>
      <c r="F395" s="370">
        <f>G395+H395+I395+J395+K395</f>
        <v>6669.9</v>
      </c>
      <c r="G395" s="370"/>
      <c r="H395" s="370"/>
      <c r="I395" s="370">
        <v>6669.9</v>
      </c>
      <c r="J395" s="370"/>
      <c r="K395" s="370"/>
      <c r="L395" s="489" t="s">
        <v>1075</v>
      </c>
      <c r="M395" s="489" t="s">
        <v>884</v>
      </c>
    </row>
    <row r="396" spans="1:13" ht="60.75" customHeight="1" x14ac:dyDescent="0.25">
      <c r="A396" s="563" t="s">
        <v>935</v>
      </c>
      <c r="B396" s="368"/>
      <c r="C396" s="371" t="s">
        <v>885</v>
      </c>
      <c r="D396" s="372"/>
      <c r="E396" s="372"/>
      <c r="F396" s="370"/>
      <c r="G396" s="370"/>
      <c r="H396" s="370"/>
      <c r="I396" s="370"/>
      <c r="J396" s="370"/>
      <c r="K396" s="370"/>
      <c r="L396" s="484"/>
      <c r="M396" s="400"/>
    </row>
    <row r="397" spans="1:13" ht="139.5" customHeight="1" x14ac:dyDescent="0.25">
      <c r="A397" s="564"/>
      <c r="B397" s="368">
        <v>1</v>
      </c>
      <c r="C397" s="373" t="s">
        <v>1076</v>
      </c>
      <c r="D397" s="485">
        <v>2020</v>
      </c>
      <c r="E397" s="484" t="s">
        <v>1176</v>
      </c>
      <c r="F397" s="370">
        <f>G397+H397+I397+J397+K397</f>
        <v>383.79999999999995</v>
      </c>
      <c r="G397" s="370"/>
      <c r="H397" s="370"/>
      <c r="I397" s="370">
        <v>361.9</v>
      </c>
      <c r="J397" s="370">
        <v>17.399999999999999</v>
      </c>
      <c r="K397" s="370">
        <v>4.5</v>
      </c>
      <c r="L397" s="484" t="s">
        <v>941</v>
      </c>
      <c r="M397" s="400">
        <v>3335</v>
      </c>
    </row>
    <row r="398" spans="1:13" ht="117.75" customHeight="1" x14ac:dyDescent="0.25">
      <c r="A398" s="564"/>
      <c r="B398" s="368">
        <v>2</v>
      </c>
      <c r="C398" s="369" t="s">
        <v>1077</v>
      </c>
      <c r="D398" s="484">
        <v>2020</v>
      </c>
      <c r="E398" s="484" t="s">
        <v>1176</v>
      </c>
      <c r="F398" s="370">
        <f>G398+H398+I398+J398+K398</f>
        <v>6</v>
      </c>
      <c r="G398" s="370"/>
      <c r="H398" s="370"/>
      <c r="I398" s="370">
        <v>6</v>
      </c>
      <c r="J398" s="370"/>
      <c r="K398" s="370"/>
      <c r="L398" s="484" t="s">
        <v>886</v>
      </c>
      <c r="M398" s="400">
        <v>90</v>
      </c>
    </row>
    <row r="399" spans="1:13" ht="51" customHeight="1" x14ac:dyDescent="0.25">
      <c r="A399" s="564"/>
      <c r="B399" s="368"/>
      <c r="C399" s="371" t="s">
        <v>887</v>
      </c>
      <c r="D399" s="374"/>
      <c r="E399" s="375"/>
      <c r="F399" s="370"/>
      <c r="G399" s="370"/>
      <c r="H399" s="370"/>
      <c r="I399" s="370"/>
      <c r="J399" s="370"/>
      <c r="K399" s="370"/>
      <c r="L399" s="484"/>
      <c r="M399" s="400"/>
    </row>
    <row r="400" spans="1:13" ht="108" customHeight="1" x14ac:dyDescent="0.25">
      <c r="A400" s="564"/>
      <c r="B400" s="368">
        <v>1</v>
      </c>
      <c r="C400" s="369" t="s">
        <v>888</v>
      </c>
      <c r="D400" s="485">
        <v>2020</v>
      </c>
      <c r="E400" s="484" t="s">
        <v>1176</v>
      </c>
      <c r="F400" s="370">
        <f>G400+H400+I400+J400+K400</f>
        <v>116</v>
      </c>
      <c r="G400" s="370"/>
      <c r="H400" s="370"/>
      <c r="I400" s="370">
        <v>116</v>
      </c>
      <c r="J400" s="370"/>
      <c r="K400" s="370"/>
      <c r="L400" s="489" t="s">
        <v>957</v>
      </c>
      <c r="M400" s="400">
        <v>20089</v>
      </c>
    </row>
    <row r="401" spans="1:13" ht="63" x14ac:dyDescent="0.25">
      <c r="A401" s="564"/>
      <c r="B401" s="368">
        <v>2</v>
      </c>
      <c r="C401" s="369" t="s">
        <v>889</v>
      </c>
      <c r="D401" s="484">
        <v>2020</v>
      </c>
      <c r="E401" s="484" t="s">
        <v>1176</v>
      </c>
      <c r="F401" s="370">
        <f>G401+H401+I401+J401+K401</f>
        <v>50.4</v>
      </c>
      <c r="G401" s="370"/>
      <c r="H401" s="370"/>
      <c r="I401" s="370">
        <v>50.4</v>
      </c>
      <c r="J401" s="370"/>
      <c r="K401" s="370"/>
      <c r="L401" s="484" t="s">
        <v>958</v>
      </c>
      <c r="M401" s="400">
        <v>32</v>
      </c>
    </row>
    <row r="402" spans="1:13" ht="63" x14ac:dyDescent="0.25">
      <c r="A402" s="564"/>
      <c r="B402" s="368">
        <v>3</v>
      </c>
      <c r="C402" s="369" t="s">
        <v>890</v>
      </c>
      <c r="D402" s="484">
        <v>2020</v>
      </c>
      <c r="E402" s="484" t="s">
        <v>1176</v>
      </c>
      <c r="F402" s="370">
        <f>G402+H402+I402+J402+K402</f>
        <v>8.8000000000000007</v>
      </c>
      <c r="G402" s="370"/>
      <c r="H402" s="370"/>
      <c r="I402" s="370">
        <v>8.8000000000000007</v>
      </c>
      <c r="J402" s="370"/>
      <c r="K402" s="370"/>
      <c r="L402" s="376" t="s">
        <v>959</v>
      </c>
      <c r="M402" s="400">
        <v>936</v>
      </c>
    </row>
    <row r="403" spans="1:13" ht="63" x14ac:dyDescent="0.25">
      <c r="A403" s="564"/>
      <c r="B403" s="368">
        <v>4</v>
      </c>
      <c r="C403" s="369" t="s">
        <v>891</v>
      </c>
      <c r="D403" s="484">
        <v>2020</v>
      </c>
      <c r="E403" s="484" t="s">
        <v>1176</v>
      </c>
      <c r="F403" s="370">
        <f>G403+H403+I403+J403+K403</f>
        <v>946</v>
      </c>
      <c r="G403" s="370"/>
      <c r="H403" s="370"/>
      <c r="I403" s="370">
        <v>946</v>
      </c>
      <c r="J403" s="370"/>
      <c r="K403" s="370"/>
      <c r="L403" s="376" t="s">
        <v>960</v>
      </c>
      <c r="M403" s="400">
        <v>1169</v>
      </c>
    </row>
    <row r="404" spans="1:13" ht="49.5" customHeight="1" x14ac:dyDescent="0.25">
      <c r="A404" s="564"/>
      <c r="B404" s="368"/>
      <c r="C404" s="371" t="s">
        <v>892</v>
      </c>
      <c r="D404" s="484"/>
      <c r="E404" s="489"/>
      <c r="F404" s="370"/>
      <c r="G404" s="370"/>
      <c r="H404" s="370"/>
      <c r="I404" s="370"/>
      <c r="J404" s="370"/>
      <c r="K404" s="370"/>
      <c r="L404" s="484"/>
      <c r="M404" s="400"/>
    </row>
    <row r="405" spans="1:13" ht="71.25" customHeight="1" x14ac:dyDescent="0.25">
      <c r="A405" s="564"/>
      <c r="B405" s="368">
        <v>1</v>
      </c>
      <c r="C405" s="369" t="s">
        <v>893</v>
      </c>
      <c r="D405" s="484">
        <v>2020</v>
      </c>
      <c r="E405" s="484" t="s">
        <v>1176</v>
      </c>
      <c r="F405" s="370">
        <f>G405+H405+I405+J405+K405</f>
        <v>0</v>
      </c>
      <c r="G405" s="370">
        <v>0</v>
      </c>
      <c r="H405" s="370">
        <v>0</v>
      </c>
      <c r="I405" s="370">
        <v>0</v>
      </c>
      <c r="J405" s="370">
        <v>0</v>
      </c>
      <c r="K405" s="370">
        <v>0</v>
      </c>
      <c r="L405" s="377" t="s">
        <v>942</v>
      </c>
      <c r="M405" s="400"/>
    </row>
    <row r="406" spans="1:13" ht="63" x14ac:dyDescent="0.25">
      <c r="A406" s="564"/>
      <c r="B406" s="368">
        <v>2</v>
      </c>
      <c r="C406" s="369" t="s">
        <v>1177</v>
      </c>
      <c r="D406" s="484">
        <v>2020</v>
      </c>
      <c r="E406" s="484" t="s">
        <v>1176</v>
      </c>
      <c r="F406" s="370">
        <f>G406+H406+I406+J406+K406</f>
        <v>20</v>
      </c>
      <c r="G406" s="370">
        <v>0</v>
      </c>
      <c r="H406" s="370">
        <v>0</v>
      </c>
      <c r="I406" s="370">
        <v>20</v>
      </c>
      <c r="J406" s="370">
        <v>0</v>
      </c>
      <c r="K406" s="370">
        <v>0</v>
      </c>
      <c r="L406" s="377" t="s">
        <v>961</v>
      </c>
      <c r="M406" s="400">
        <v>12</v>
      </c>
    </row>
    <row r="407" spans="1:13" ht="47.25" x14ac:dyDescent="0.25">
      <c r="A407" s="564"/>
      <c r="B407" s="368">
        <v>3</v>
      </c>
      <c r="C407" s="369" t="s">
        <v>1178</v>
      </c>
      <c r="D407" s="484">
        <v>2020</v>
      </c>
      <c r="E407" s="484" t="s">
        <v>1176</v>
      </c>
      <c r="F407" s="370">
        <f>G407+H407+I407+J407+K407</f>
        <v>246.4</v>
      </c>
      <c r="G407" s="370">
        <v>0</v>
      </c>
      <c r="H407" s="370">
        <v>0</v>
      </c>
      <c r="I407" s="370">
        <v>246.4</v>
      </c>
      <c r="J407" s="370">
        <v>0</v>
      </c>
      <c r="K407" s="370">
        <v>0</v>
      </c>
      <c r="L407" s="377" t="s">
        <v>1179</v>
      </c>
      <c r="M407" s="400">
        <v>7</v>
      </c>
    </row>
    <row r="408" spans="1:13" ht="47.25" x14ac:dyDescent="0.25">
      <c r="A408" s="564"/>
      <c r="B408" s="368">
        <v>4</v>
      </c>
      <c r="C408" s="369" t="s">
        <v>1180</v>
      </c>
      <c r="D408" s="484">
        <v>2020</v>
      </c>
      <c r="E408" s="484" t="s">
        <v>1176</v>
      </c>
      <c r="F408" s="370">
        <f>G408+H408+I408+J408+K408</f>
        <v>21.2</v>
      </c>
      <c r="G408" s="370">
        <v>0</v>
      </c>
      <c r="H408" s="370">
        <v>0</v>
      </c>
      <c r="I408" s="370">
        <v>21.2</v>
      </c>
      <c r="J408" s="370">
        <v>0</v>
      </c>
      <c r="K408" s="370">
        <v>0</v>
      </c>
      <c r="L408" s="377" t="s">
        <v>1181</v>
      </c>
      <c r="M408" s="400">
        <v>34</v>
      </c>
    </row>
    <row r="409" spans="1:13" ht="62.25" customHeight="1" x14ac:dyDescent="0.25">
      <c r="A409" s="564"/>
      <c r="B409" s="368">
        <v>3</v>
      </c>
      <c r="C409" s="369" t="s">
        <v>894</v>
      </c>
      <c r="D409" s="484">
        <v>2020</v>
      </c>
      <c r="E409" s="484" t="s">
        <v>1176</v>
      </c>
      <c r="F409" s="370">
        <f>G409+I409+J409+K409+H409</f>
        <v>340</v>
      </c>
      <c r="G409" s="370">
        <v>0</v>
      </c>
      <c r="H409" s="370">
        <v>0</v>
      </c>
      <c r="I409" s="370">
        <v>336</v>
      </c>
      <c r="J409" s="370">
        <v>0</v>
      </c>
      <c r="K409" s="370">
        <v>4</v>
      </c>
      <c r="L409" s="377" t="s">
        <v>962</v>
      </c>
      <c r="M409" s="400">
        <v>340</v>
      </c>
    </row>
    <row r="410" spans="1:13" ht="31.5" x14ac:dyDescent="0.25">
      <c r="A410" s="380"/>
      <c r="B410" s="381"/>
      <c r="C410" s="382" t="s">
        <v>895</v>
      </c>
      <c r="D410" s="383"/>
      <c r="E410" s="384"/>
      <c r="F410" s="370"/>
      <c r="G410" s="379"/>
      <c r="H410" s="379"/>
      <c r="I410" s="379"/>
      <c r="J410" s="379"/>
      <c r="K410" s="379"/>
      <c r="L410" s="385"/>
      <c r="M410" s="401"/>
    </row>
    <row r="411" spans="1:13" ht="72.75" customHeight="1" x14ac:dyDescent="0.25">
      <c r="A411" s="565"/>
      <c r="B411" s="368">
        <v>1</v>
      </c>
      <c r="C411" s="369" t="s">
        <v>896</v>
      </c>
      <c r="D411" s="484">
        <v>2020</v>
      </c>
      <c r="E411" s="484" t="s">
        <v>1176</v>
      </c>
      <c r="F411" s="370">
        <f t="shared" ref="F411:F422" si="30">G411+H411+I411+J411+K411</f>
        <v>30</v>
      </c>
      <c r="G411" s="370"/>
      <c r="H411" s="370"/>
      <c r="I411" s="370">
        <v>30</v>
      </c>
      <c r="J411" s="370"/>
      <c r="K411" s="370"/>
      <c r="L411" s="484" t="s">
        <v>897</v>
      </c>
      <c r="M411" s="400">
        <v>91</v>
      </c>
    </row>
    <row r="412" spans="1:13" ht="72" customHeight="1" x14ac:dyDescent="0.25">
      <c r="A412" s="565"/>
      <c r="B412" s="368">
        <v>2</v>
      </c>
      <c r="C412" s="369" t="s">
        <v>898</v>
      </c>
      <c r="D412" s="484">
        <v>2020</v>
      </c>
      <c r="E412" s="484" t="s">
        <v>1176</v>
      </c>
      <c r="F412" s="370">
        <f t="shared" si="30"/>
        <v>132.6</v>
      </c>
      <c r="G412" s="370"/>
      <c r="H412" s="370"/>
      <c r="I412" s="370">
        <v>132.6</v>
      </c>
      <c r="J412" s="370"/>
      <c r="K412" s="370">
        <v>0</v>
      </c>
      <c r="L412" s="376" t="s">
        <v>963</v>
      </c>
      <c r="M412" s="400">
        <v>132</v>
      </c>
    </row>
    <row r="413" spans="1:13" ht="114.75" customHeight="1" x14ac:dyDescent="0.25">
      <c r="A413" s="380"/>
      <c r="B413" s="368"/>
      <c r="C413" s="371" t="s">
        <v>899</v>
      </c>
      <c r="D413" s="372"/>
      <c r="E413" s="386"/>
      <c r="F413" s="370"/>
      <c r="G413" s="370"/>
      <c r="H413" s="370"/>
      <c r="I413" s="370"/>
      <c r="J413" s="370"/>
      <c r="K413" s="370"/>
      <c r="L413" s="484"/>
      <c r="M413" s="400"/>
    </row>
    <row r="414" spans="1:13" ht="173.25" x14ac:dyDescent="0.25">
      <c r="A414" s="565"/>
      <c r="B414" s="368">
        <v>1</v>
      </c>
      <c r="C414" s="369" t="s">
        <v>900</v>
      </c>
      <c r="D414" s="484">
        <v>2020</v>
      </c>
      <c r="E414" s="484" t="s">
        <v>1176</v>
      </c>
      <c r="F414" s="370">
        <f t="shared" si="30"/>
        <v>117.7</v>
      </c>
      <c r="G414" s="370"/>
      <c r="H414" s="370"/>
      <c r="I414" s="370">
        <v>117.7</v>
      </c>
      <c r="J414" s="370"/>
      <c r="K414" s="370"/>
      <c r="L414" s="377" t="s">
        <v>964</v>
      </c>
      <c r="M414" s="400">
        <v>62</v>
      </c>
    </row>
    <row r="415" spans="1:13" ht="63" x14ac:dyDescent="0.25">
      <c r="A415" s="565"/>
      <c r="B415" s="368">
        <v>2</v>
      </c>
      <c r="C415" s="369" t="s">
        <v>901</v>
      </c>
      <c r="D415" s="484">
        <v>2020</v>
      </c>
      <c r="E415" s="484" t="s">
        <v>1176</v>
      </c>
      <c r="F415" s="370">
        <f t="shared" si="30"/>
        <v>148.6</v>
      </c>
      <c r="G415" s="370"/>
      <c r="H415" s="370"/>
      <c r="I415" s="370">
        <v>22.4</v>
      </c>
      <c r="J415" s="370"/>
      <c r="K415" s="370">
        <v>126.2</v>
      </c>
      <c r="L415" s="484" t="s">
        <v>965</v>
      </c>
      <c r="M415" s="400">
        <v>40</v>
      </c>
    </row>
    <row r="416" spans="1:13" ht="78.75" x14ac:dyDescent="0.25">
      <c r="A416" s="565"/>
      <c r="B416" s="368">
        <v>3</v>
      </c>
      <c r="C416" s="369" t="s">
        <v>902</v>
      </c>
      <c r="D416" s="484">
        <v>2020</v>
      </c>
      <c r="E416" s="484" t="s">
        <v>1176</v>
      </c>
      <c r="F416" s="370">
        <f t="shared" si="30"/>
        <v>46.8</v>
      </c>
      <c r="G416" s="370">
        <v>0</v>
      </c>
      <c r="H416" s="370">
        <v>0</v>
      </c>
      <c r="I416" s="370">
        <v>46.8</v>
      </c>
      <c r="J416" s="370">
        <v>0</v>
      </c>
      <c r="K416" s="370">
        <v>0</v>
      </c>
      <c r="L416" s="484" t="s">
        <v>1182</v>
      </c>
      <c r="M416" s="400">
        <v>940</v>
      </c>
    </row>
    <row r="417" spans="1:13" ht="37.5" customHeight="1" x14ac:dyDescent="0.25">
      <c r="A417" s="380"/>
      <c r="B417" s="368"/>
      <c r="C417" s="371" t="s">
        <v>903</v>
      </c>
      <c r="D417" s="374"/>
      <c r="E417" s="387"/>
      <c r="F417" s="370"/>
      <c r="G417" s="370"/>
      <c r="H417" s="370"/>
      <c r="I417" s="370"/>
      <c r="J417" s="370"/>
      <c r="K417" s="370"/>
      <c r="L417" s="484"/>
      <c r="M417" s="400"/>
    </row>
    <row r="418" spans="1:13" ht="63" x14ac:dyDescent="0.25">
      <c r="A418" s="565"/>
      <c r="B418" s="368">
        <v>1</v>
      </c>
      <c r="C418" s="369" t="s">
        <v>896</v>
      </c>
      <c r="D418" s="484">
        <v>2020</v>
      </c>
      <c r="E418" s="484" t="s">
        <v>1176</v>
      </c>
      <c r="F418" s="370">
        <f t="shared" si="30"/>
        <v>1479.8</v>
      </c>
      <c r="G418" s="370"/>
      <c r="H418" s="370"/>
      <c r="I418" s="370">
        <v>1479.8</v>
      </c>
      <c r="J418" s="370"/>
      <c r="K418" s="370"/>
      <c r="L418" s="377" t="s">
        <v>904</v>
      </c>
      <c r="M418" s="400">
        <v>100</v>
      </c>
    </row>
    <row r="419" spans="1:13" ht="94.5" x14ac:dyDescent="0.25">
      <c r="A419" s="566"/>
      <c r="B419" s="368">
        <v>2</v>
      </c>
      <c r="C419" s="369" t="s">
        <v>898</v>
      </c>
      <c r="D419" s="484">
        <v>2020</v>
      </c>
      <c r="E419" s="484" t="s">
        <v>1176</v>
      </c>
      <c r="F419" s="370">
        <f t="shared" si="30"/>
        <v>100</v>
      </c>
      <c r="G419" s="370"/>
      <c r="H419" s="370"/>
      <c r="I419" s="370">
        <v>100</v>
      </c>
      <c r="J419" s="370"/>
      <c r="K419" s="370"/>
      <c r="L419" s="484" t="s">
        <v>905</v>
      </c>
      <c r="M419" s="400">
        <v>50</v>
      </c>
    </row>
    <row r="420" spans="1:13" ht="63" x14ac:dyDescent="0.25">
      <c r="A420" s="482"/>
      <c r="B420" s="488"/>
      <c r="C420" s="399" t="s">
        <v>1201</v>
      </c>
      <c r="D420" s="484"/>
      <c r="E420" s="484"/>
      <c r="F420" s="370"/>
      <c r="G420" s="389"/>
      <c r="H420" s="389"/>
      <c r="I420" s="389"/>
      <c r="J420" s="389"/>
      <c r="K420" s="389"/>
      <c r="L420" s="483"/>
      <c r="M420" s="400"/>
    </row>
    <row r="421" spans="1:13" ht="78.75" x14ac:dyDescent="0.25">
      <c r="A421" s="482"/>
      <c r="B421" s="488">
        <v>1</v>
      </c>
      <c r="C421" s="388" t="s">
        <v>1183</v>
      </c>
      <c r="D421" s="484">
        <v>2020</v>
      </c>
      <c r="E421" s="484" t="s">
        <v>1176</v>
      </c>
      <c r="F421" s="370">
        <f t="shared" si="30"/>
        <v>130</v>
      </c>
      <c r="G421" s="389"/>
      <c r="H421" s="389"/>
      <c r="I421" s="389">
        <v>130</v>
      </c>
      <c r="J421" s="389"/>
      <c r="K421" s="389"/>
      <c r="L421" s="483" t="s">
        <v>1213</v>
      </c>
      <c r="M421" s="400">
        <v>200</v>
      </c>
    </row>
    <row r="422" spans="1:13" ht="83.25" customHeight="1" x14ac:dyDescent="0.25">
      <c r="A422" s="482"/>
      <c r="B422" s="488">
        <v>2</v>
      </c>
      <c r="C422" s="388" t="s">
        <v>1184</v>
      </c>
      <c r="D422" s="484">
        <v>2020</v>
      </c>
      <c r="E422" s="484" t="s">
        <v>1176</v>
      </c>
      <c r="F422" s="370">
        <f t="shared" si="30"/>
        <v>100</v>
      </c>
      <c r="G422" s="389"/>
      <c r="H422" s="389"/>
      <c r="I422" s="389">
        <v>100</v>
      </c>
      <c r="J422" s="389"/>
      <c r="K422" s="389"/>
      <c r="L422" s="390" t="s">
        <v>1185</v>
      </c>
      <c r="M422" s="400">
        <v>500</v>
      </c>
    </row>
    <row r="423" spans="1:13" ht="31.5" x14ac:dyDescent="0.25">
      <c r="A423" s="380"/>
      <c r="B423" s="378"/>
      <c r="C423" s="391" t="s">
        <v>906</v>
      </c>
      <c r="D423" s="385"/>
      <c r="E423" s="384"/>
      <c r="F423" s="370"/>
      <c r="G423" s="379"/>
      <c r="H423" s="379"/>
      <c r="I423" s="379"/>
      <c r="J423" s="379"/>
      <c r="K423" s="379"/>
      <c r="L423" s="385"/>
      <c r="M423" s="401"/>
    </row>
    <row r="424" spans="1:13" ht="63" x14ac:dyDescent="0.25">
      <c r="A424" s="565"/>
      <c r="B424" s="368">
        <v>1</v>
      </c>
      <c r="C424" s="369" t="s">
        <v>907</v>
      </c>
      <c r="D424" s="484">
        <v>2020</v>
      </c>
      <c r="E424" s="484" t="s">
        <v>1176</v>
      </c>
      <c r="F424" s="370">
        <f>G424+H424+I424+J424+K424</f>
        <v>1250</v>
      </c>
      <c r="G424" s="370"/>
      <c r="H424" s="370"/>
      <c r="I424" s="370">
        <v>1250</v>
      </c>
      <c r="J424" s="370"/>
      <c r="K424" s="370"/>
      <c r="L424" s="376" t="s">
        <v>968</v>
      </c>
      <c r="M424" s="400">
        <v>2500</v>
      </c>
    </row>
    <row r="425" spans="1:13" ht="78.75" x14ac:dyDescent="0.25">
      <c r="A425" s="565"/>
      <c r="B425" s="368">
        <v>2</v>
      </c>
      <c r="C425" s="369" t="s">
        <v>908</v>
      </c>
      <c r="D425" s="484">
        <v>2020</v>
      </c>
      <c r="E425" s="484" t="s">
        <v>1176</v>
      </c>
      <c r="F425" s="370">
        <f>G425+H425+I425+J425+K425</f>
        <v>322</v>
      </c>
      <c r="G425" s="370"/>
      <c r="H425" s="370"/>
      <c r="I425" s="370">
        <v>322</v>
      </c>
      <c r="J425" s="370"/>
      <c r="K425" s="370"/>
      <c r="L425" s="376" t="s">
        <v>966</v>
      </c>
      <c r="M425" s="400">
        <v>70</v>
      </c>
    </row>
    <row r="426" spans="1:13" ht="78.75" x14ac:dyDescent="0.25">
      <c r="A426" s="565"/>
      <c r="B426" s="567">
        <v>3</v>
      </c>
      <c r="C426" s="369" t="s">
        <v>909</v>
      </c>
      <c r="D426" s="567">
        <v>2020</v>
      </c>
      <c r="E426" s="567" t="s">
        <v>1176</v>
      </c>
      <c r="F426" s="370">
        <f>G426+H426+I426+J426+K426</f>
        <v>1200</v>
      </c>
      <c r="G426" s="370"/>
      <c r="H426" s="370"/>
      <c r="I426" s="370">
        <v>1200</v>
      </c>
      <c r="J426" s="370"/>
      <c r="K426" s="370"/>
      <c r="L426" s="376" t="s">
        <v>967</v>
      </c>
      <c r="M426" s="400">
        <v>50</v>
      </c>
    </row>
    <row r="427" spans="1:13" ht="15.75" x14ac:dyDescent="0.25">
      <c r="A427" s="565"/>
      <c r="B427" s="566"/>
      <c r="C427" s="369" t="s">
        <v>1186</v>
      </c>
      <c r="D427" s="566"/>
      <c r="E427" s="566"/>
      <c r="F427" s="370">
        <v>1040</v>
      </c>
      <c r="G427" s="370"/>
      <c r="H427" s="370"/>
      <c r="I427" s="370">
        <v>1040</v>
      </c>
      <c r="J427" s="370"/>
      <c r="K427" s="370"/>
      <c r="L427" s="376"/>
      <c r="M427" s="400">
        <v>13</v>
      </c>
    </row>
    <row r="428" spans="1:13" ht="94.5" x14ac:dyDescent="0.25">
      <c r="A428" s="565"/>
      <c r="B428" s="488">
        <v>4</v>
      </c>
      <c r="C428" s="369" t="s">
        <v>1187</v>
      </c>
      <c r="D428" s="485">
        <v>2020</v>
      </c>
      <c r="E428" s="485" t="s">
        <v>1176</v>
      </c>
      <c r="F428" s="370">
        <f>I428</f>
        <v>240</v>
      </c>
      <c r="G428" s="370"/>
      <c r="H428" s="370"/>
      <c r="I428" s="370">
        <v>240</v>
      </c>
      <c r="J428" s="370"/>
      <c r="K428" s="370"/>
      <c r="L428" s="376" t="s">
        <v>1188</v>
      </c>
      <c r="M428" s="400">
        <v>40</v>
      </c>
    </row>
    <row r="429" spans="1:13" ht="101.25" customHeight="1" x14ac:dyDescent="0.25">
      <c r="A429" s="565"/>
      <c r="B429" s="488">
        <v>5</v>
      </c>
      <c r="C429" s="369" t="s">
        <v>1189</v>
      </c>
      <c r="D429" s="485">
        <v>2020</v>
      </c>
      <c r="E429" s="485" t="s">
        <v>1176</v>
      </c>
      <c r="F429" s="370">
        <v>2403.4</v>
      </c>
      <c r="G429" s="370"/>
      <c r="H429" s="370"/>
      <c r="I429" s="370">
        <v>2403.4</v>
      </c>
      <c r="J429" s="370"/>
      <c r="K429" s="370"/>
      <c r="L429" s="376" t="s">
        <v>1190</v>
      </c>
      <c r="M429" s="400">
        <v>203</v>
      </c>
    </row>
    <row r="430" spans="1:13" ht="170.25" customHeight="1" x14ac:dyDescent="0.25">
      <c r="A430" s="565"/>
      <c r="B430" s="368">
        <v>5</v>
      </c>
      <c r="C430" s="369" t="s">
        <v>910</v>
      </c>
      <c r="D430" s="484">
        <v>2020</v>
      </c>
      <c r="E430" s="484" t="s">
        <v>1176</v>
      </c>
      <c r="F430" s="370">
        <f>G430+H430+I430+J430+K430</f>
        <v>18.8</v>
      </c>
      <c r="G430" s="370"/>
      <c r="H430" s="370"/>
      <c r="I430" s="370">
        <v>18.8</v>
      </c>
      <c r="J430" s="370"/>
      <c r="K430" s="370"/>
      <c r="L430" s="376" t="s">
        <v>1191</v>
      </c>
      <c r="M430" s="400" t="s">
        <v>1192</v>
      </c>
    </row>
    <row r="431" spans="1:13" ht="47.25" x14ac:dyDescent="0.25">
      <c r="A431" s="565"/>
      <c r="B431" s="368"/>
      <c r="C431" s="371" t="s">
        <v>911</v>
      </c>
      <c r="D431" s="567">
        <v>2020</v>
      </c>
      <c r="E431" s="567" t="s">
        <v>1176</v>
      </c>
      <c r="F431" s="370"/>
      <c r="G431" s="402"/>
      <c r="H431" s="402"/>
      <c r="I431" s="402"/>
      <c r="J431" s="402"/>
      <c r="K431" s="402"/>
      <c r="L431" s="403"/>
      <c r="M431" s="403"/>
    </row>
    <row r="432" spans="1:13" ht="47.25" x14ac:dyDescent="0.25">
      <c r="A432" s="565"/>
      <c r="B432" s="368">
        <v>1</v>
      </c>
      <c r="C432" s="369" t="s">
        <v>912</v>
      </c>
      <c r="D432" s="565"/>
      <c r="E432" s="565"/>
      <c r="F432" s="370">
        <f t="shared" ref="F432:F440" si="31">G432+H432+I432+J432+K432</f>
        <v>1073.2</v>
      </c>
      <c r="G432" s="370"/>
      <c r="H432" s="370"/>
      <c r="I432" s="370">
        <v>1073.2</v>
      </c>
      <c r="J432" s="370"/>
      <c r="K432" s="370"/>
      <c r="L432" s="392" t="s">
        <v>913</v>
      </c>
      <c r="M432" s="400">
        <v>344</v>
      </c>
    </row>
    <row r="433" spans="1:13" ht="47.25" x14ac:dyDescent="0.25">
      <c r="A433" s="565"/>
      <c r="B433" s="368">
        <v>2</v>
      </c>
      <c r="C433" s="369" t="s">
        <v>914</v>
      </c>
      <c r="D433" s="566"/>
      <c r="E433" s="566"/>
      <c r="F433" s="370">
        <f t="shared" si="31"/>
        <v>476</v>
      </c>
      <c r="G433" s="370"/>
      <c r="H433" s="370"/>
      <c r="I433" s="370">
        <v>476</v>
      </c>
      <c r="J433" s="370"/>
      <c r="K433" s="370"/>
      <c r="L433" s="392" t="s">
        <v>915</v>
      </c>
      <c r="M433" s="400">
        <v>6</v>
      </c>
    </row>
    <row r="434" spans="1:13" ht="65.25" customHeight="1" x14ac:dyDescent="0.25">
      <c r="A434" s="565"/>
      <c r="B434" s="368"/>
      <c r="C434" s="371" t="s">
        <v>916</v>
      </c>
      <c r="D434" s="567">
        <v>2020</v>
      </c>
      <c r="E434" s="567" t="s">
        <v>1176</v>
      </c>
      <c r="F434" s="370"/>
      <c r="G434" s="402"/>
      <c r="H434" s="402"/>
      <c r="I434" s="402"/>
      <c r="J434" s="402"/>
      <c r="K434" s="402"/>
      <c r="L434" s="403"/>
      <c r="M434" s="403"/>
    </row>
    <row r="435" spans="1:13" ht="47.25" x14ac:dyDescent="0.25">
      <c r="A435" s="565"/>
      <c r="B435" s="368">
        <v>1</v>
      </c>
      <c r="C435" s="369" t="s">
        <v>917</v>
      </c>
      <c r="D435" s="565"/>
      <c r="E435" s="565"/>
      <c r="F435" s="370">
        <f t="shared" si="31"/>
        <v>194.8</v>
      </c>
      <c r="G435" s="370"/>
      <c r="H435" s="370"/>
      <c r="I435" s="370">
        <v>194.8</v>
      </c>
      <c r="J435" s="370"/>
      <c r="K435" s="370"/>
      <c r="L435" s="484" t="s">
        <v>918</v>
      </c>
      <c r="M435" s="400">
        <v>7</v>
      </c>
    </row>
    <row r="436" spans="1:13" ht="47.25" x14ac:dyDescent="0.25">
      <c r="A436" s="565"/>
      <c r="B436" s="368">
        <v>2</v>
      </c>
      <c r="C436" s="369" t="s">
        <v>914</v>
      </c>
      <c r="D436" s="566"/>
      <c r="E436" s="566"/>
      <c r="F436" s="370">
        <f t="shared" si="31"/>
        <v>8</v>
      </c>
      <c r="G436" s="370"/>
      <c r="H436" s="370"/>
      <c r="I436" s="370">
        <v>8</v>
      </c>
      <c r="J436" s="370"/>
      <c r="K436" s="370"/>
      <c r="L436" s="484" t="s">
        <v>918</v>
      </c>
      <c r="M436" s="400">
        <v>1</v>
      </c>
    </row>
    <row r="437" spans="1:13" ht="78.75" x14ac:dyDescent="0.25">
      <c r="A437" s="380"/>
      <c r="B437" s="368"/>
      <c r="C437" s="371" t="s">
        <v>919</v>
      </c>
      <c r="D437" s="484">
        <v>2020</v>
      </c>
      <c r="E437" s="567" t="s">
        <v>1176</v>
      </c>
      <c r="F437" s="370"/>
      <c r="G437" s="370"/>
      <c r="H437" s="370"/>
      <c r="I437" s="370"/>
      <c r="J437" s="370"/>
      <c r="K437" s="370"/>
      <c r="L437" s="484"/>
      <c r="M437" s="400"/>
    </row>
    <row r="438" spans="1:13" ht="89.25" customHeight="1" x14ac:dyDescent="0.25">
      <c r="A438" s="380"/>
      <c r="B438" s="487">
        <v>1</v>
      </c>
      <c r="C438" s="393" t="s">
        <v>920</v>
      </c>
      <c r="D438" s="484">
        <v>2020</v>
      </c>
      <c r="E438" s="565"/>
      <c r="F438" s="370">
        <f t="shared" si="31"/>
        <v>10</v>
      </c>
      <c r="G438" s="394"/>
      <c r="H438" s="394"/>
      <c r="I438" s="394">
        <v>10</v>
      </c>
      <c r="J438" s="394"/>
      <c r="K438" s="394"/>
      <c r="L438" s="395" t="s">
        <v>921</v>
      </c>
      <c r="M438" s="400">
        <v>2</v>
      </c>
    </row>
    <row r="439" spans="1:13" ht="78.75" x14ac:dyDescent="0.25">
      <c r="A439" s="396"/>
      <c r="B439" s="368">
        <v>2</v>
      </c>
      <c r="C439" s="369" t="s">
        <v>914</v>
      </c>
      <c r="D439" s="484">
        <v>2020</v>
      </c>
      <c r="E439" s="566"/>
      <c r="F439" s="370">
        <f t="shared" si="31"/>
        <v>10</v>
      </c>
      <c r="G439" s="370"/>
      <c r="H439" s="370"/>
      <c r="I439" s="370">
        <v>10</v>
      </c>
      <c r="J439" s="370"/>
      <c r="K439" s="370"/>
      <c r="L439" s="377" t="s">
        <v>921</v>
      </c>
      <c r="M439" s="400">
        <v>1</v>
      </c>
    </row>
    <row r="440" spans="1:13" ht="94.5" customHeight="1" x14ac:dyDescent="0.25">
      <c r="A440" s="482"/>
      <c r="B440" s="368">
        <v>3</v>
      </c>
      <c r="C440" s="369" t="s">
        <v>922</v>
      </c>
      <c r="D440" s="484">
        <v>2020</v>
      </c>
      <c r="E440" s="484" t="s">
        <v>1176</v>
      </c>
      <c r="F440" s="370">
        <f t="shared" si="31"/>
        <v>0</v>
      </c>
      <c r="G440" s="370"/>
      <c r="H440" s="370"/>
      <c r="I440" s="370">
        <v>0</v>
      </c>
      <c r="J440" s="370"/>
      <c r="K440" s="370"/>
      <c r="L440" s="484" t="s">
        <v>969</v>
      </c>
      <c r="M440" s="400"/>
    </row>
    <row r="441" spans="1:13" ht="63" x14ac:dyDescent="0.25">
      <c r="A441" s="380"/>
      <c r="B441" s="368"/>
      <c r="C441" s="371" t="s">
        <v>1193</v>
      </c>
      <c r="D441" s="484"/>
      <c r="E441" s="484"/>
      <c r="F441" s="370"/>
      <c r="G441" s="370"/>
      <c r="H441" s="370"/>
      <c r="I441" s="370"/>
      <c r="J441" s="370"/>
      <c r="K441" s="370"/>
      <c r="L441" s="484"/>
      <c r="M441" s="400"/>
    </row>
    <row r="442" spans="1:13" ht="126" x14ac:dyDescent="0.25">
      <c r="A442" s="565"/>
      <c r="B442" s="368">
        <v>1</v>
      </c>
      <c r="C442" s="369" t="s">
        <v>923</v>
      </c>
      <c r="D442" s="484">
        <v>2020</v>
      </c>
      <c r="E442" s="484" t="s">
        <v>1176</v>
      </c>
      <c r="F442" s="370">
        <f t="shared" ref="F442:F450" si="32">G442+H442+I442+J442+K442</f>
        <v>70</v>
      </c>
      <c r="G442" s="370"/>
      <c r="H442" s="370"/>
      <c r="I442" s="370">
        <v>50</v>
      </c>
      <c r="J442" s="370"/>
      <c r="K442" s="370">
        <v>20</v>
      </c>
      <c r="L442" s="377" t="s">
        <v>970</v>
      </c>
      <c r="M442" s="400">
        <v>254</v>
      </c>
    </row>
    <row r="443" spans="1:13" ht="78.75" x14ac:dyDescent="0.25">
      <c r="A443" s="565"/>
      <c r="B443" s="368">
        <v>2</v>
      </c>
      <c r="C443" s="369" t="s">
        <v>1194</v>
      </c>
      <c r="D443" s="484">
        <v>2020</v>
      </c>
      <c r="E443" s="484" t="s">
        <v>1176</v>
      </c>
      <c r="F443" s="370">
        <f t="shared" si="32"/>
        <v>45.9</v>
      </c>
      <c r="G443" s="370"/>
      <c r="H443" s="370"/>
      <c r="I443" s="370">
        <v>20</v>
      </c>
      <c r="J443" s="370"/>
      <c r="K443" s="370">
        <v>25.9</v>
      </c>
      <c r="L443" s="484" t="s">
        <v>971</v>
      </c>
      <c r="M443" s="400">
        <v>114</v>
      </c>
    </row>
    <row r="444" spans="1:13" ht="49.5" customHeight="1" x14ac:dyDescent="0.25">
      <c r="A444" s="565"/>
      <c r="B444" s="368">
        <v>3</v>
      </c>
      <c r="C444" s="369" t="s">
        <v>924</v>
      </c>
      <c r="D444" s="484">
        <v>2020</v>
      </c>
      <c r="E444" s="484" t="s">
        <v>1176</v>
      </c>
      <c r="F444" s="370">
        <f t="shared" si="32"/>
        <v>200</v>
      </c>
      <c r="G444" s="370"/>
      <c r="H444" s="370"/>
      <c r="I444" s="370">
        <v>0</v>
      </c>
      <c r="J444" s="370"/>
      <c r="K444" s="370">
        <v>200</v>
      </c>
      <c r="L444" s="484" t="s">
        <v>762</v>
      </c>
      <c r="M444" s="400">
        <v>1</v>
      </c>
    </row>
    <row r="445" spans="1:13" ht="96" customHeight="1" x14ac:dyDescent="0.25">
      <c r="A445" s="565"/>
      <c r="B445" s="368">
        <v>4</v>
      </c>
      <c r="C445" s="369" t="s">
        <v>925</v>
      </c>
      <c r="D445" s="484">
        <v>2020</v>
      </c>
      <c r="E445" s="484" t="s">
        <v>1176</v>
      </c>
      <c r="F445" s="370">
        <f t="shared" si="32"/>
        <v>19.600000000000001</v>
      </c>
      <c r="G445" s="370"/>
      <c r="H445" s="370"/>
      <c r="I445" s="370">
        <v>19.600000000000001</v>
      </c>
      <c r="J445" s="370"/>
      <c r="K445" s="370"/>
      <c r="L445" s="484" t="s">
        <v>972</v>
      </c>
      <c r="M445" s="400">
        <v>100</v>
      </c>
    </row>
    <row r="446" spans="1:13" ht="78.75" x14ac:dyDescent="0.25">
      <c r="A446" s="565"/>
      <c r="B446" s="552">
        <v>5</v>
      </c>
      <c r="C446" s="369" t="s">
        <v>926</v>
      </c>
      <c r="D446" s="484">
        <v>2020</v>
      </c>
      <c r="E446" s="567" t="s">
        <v>1176</v>
      </c>
      <c r="F446" s="370">
        <f t="shared" si="32"/>
        <v>91</v>
      </c>
      <c r="G446" s="370"/>
      <c r="H446" s="370"/>
      <c r="I446" s="370">
        <v>10</v>
      </c>
      <c r="J446" s="370"/>
      <c r="K446" s="370">
        <v>81</v>
      </c>
      <c r="L446" s="376" t="s">
        <v>973</v>
      </c>
      <c r="M446" s="400">
        <v>10</v>
      </c>
    </row>
    <row r="447" spans="1:13" ht="96.75" customHeight="1" x14ac:dyDescent="0.25">
      <c r="A447" s="565"/>
      <c r="B447" s="557"/>
      <c r="C447" s="369" t="s">
        <v>927</v>
      </c>
      <c r="D447" s="484">
        <v>2020</v>
      </c>
      <c r="E447" s="566"/>
      <c r="F447" s="370">
        <f t="shared" si="32"/>
        <v>91</v>
      </c>
      <c r="G447" s="370"/>
      <c r="H447" s="370"/>
      <c r="I447" s="370">
        <v>10</v>
      </c>
      <c r="J447" s="370"/>
      <c r="K447" s="370">
        <v>81</v>
      </c>
      <c r="L447" s="484" t="s">
        <v>974</v>
      </c>
      <c r="M447" s="400">
        <v>10</v>
      </c>
    </row>
    <row r="448" spans="1:13" ht="81" customHeight="1" x14ac:dyDescent="0.25">
      <c r="A448" s="397"/>
      <c r="B448" s="368">
        <v>6</v>
      </c>
      <c r="C448" s="369" t="s">
        <v>928</v>
      </c>
      <c r="D448" s="484">
        <v>2020</v>
      </c>
      <c r="E448" s="484" t="s">
        <v>1176</v>
      </c>
      <c r="F448" s="370">
        <f t="shared" si="32"/>
        <v>426</v>
      </c>
      <c r="G448" s="370"/>
      <c r="H448" s="370"/>
      <c r="I448" s="370">
        <v>426</v>
      </c>
      <c r="J448" s="370"/>
      <c r="K448" s="370"/>
      <c r="L448" s="376" t="s">
        <v>929</v>
      </c>
      <c r="M448" s="400">
        <v>2</v>
      </c>
    </row>
    <row r="449" spans="1:14" ht="78.75" x14ac:dyDescent="0.25">
      <c r="A449" s="397"/>
      <c r="B449" s="368">
        <v>7</v>
      </c>
      <c r="C449" s="369" t="s">
        <v>930</v>
      </c>
      <c r="D449" s="484">
        <v>2020</v>
      </c>
      <c r="E449" s="484" t="s">
        <v>1176</v>
      </c>
      <c r="F449" s="370">
        <f t="shared" si="32"/>
        <v>143</v>
      </c>
      <c r="G449" s="370"/>
      <c r="H449" s="370"/>
      <c r="I449" s="370">
        <v>143</v>
      </c>
      <c r="J449" s="370"/>
      <c r="K449" s="370"/>
      <c r="L449" s="376" t="s">
        <v>931</v>
      </c>
      <c r="M449" s="400">
        <v>110</v>
      </c>
    </row>
    <row r="450" spans="1:14" ht="95.25" customHeight="1" x14ac:dyDescent="0.25">
      <c r="A450" s="398"/>
      <c r="B450" s="368">
        <v>8</v>
      </c>
      <c r="C450" s="369" t="s">
        <v>932</v>
      </c>
      <c r="D450" s="484">
        <v>2020</v>
      </c>
      <c r="E450" s="484" t="s">
        <v>1176</v>
      </c>
      <c r="F450" s="370">
        <f t="shared" si="32"/>
        <v>20</v>
      </c>
      <c r="G450" s="370"/>
      <c r="H450" s="370"/>
      <c r="I450" s="370">
        <v>20</v>
      </c>
      <c r="J450" s="370"/>
      <c r="K450" s="370"/>
      <c r="L450" s="484" t="s">
        <v>933</v>
      </c>
      <c r="M450" s="400">
        <v>1</v>
      </c>
    </row>
    <row r="451" spans="1:14" ht="52.5" customHeight="1" x14ac:dyDescent="0.25">
      <c r="A451" s="380"/>
      <c r="B451" s="488"/>
      <c r="C451" s="399" t="s">
        <v>934</v>
      </c>
      <c r="D451" s="482"/>
      <c r="E451" s="483"/>
      <c r="F451" s="370"/>
      <c r="G451" s="389"/>
      <c r="H451" s="389"/>
      <c r="I451" s="389"/>
      <c r="J451" s="389"/>
      <c r="K451" s="389"/>
      <c r="L451" s="483"/>
      <c r="M451" s="400"/>
    </row>
    <row r="452" spans="1:14" ht="66" customHeight="1" x14ac:dyDescent="0.25">
      <c r="A452" s="565"/>
      <c r="B452" s="368">
        <v>1</v>
      </c>
      <c r="C452" s="369" t="s">
        <v>920</v>
      </c>
      <c r="D452" s="551">
        <v>2020</v>
      </c>
      <c r="E452" s="551" t="s">
        <v>1202</v>
      </c>
      <c r="F452" s="370">
        <f>G452+H452+I452+J452+K452</f>
        <v>0</v>
      </c>
      <c r="G452" s="370"/>
      <c r="H452" s="370"/>
      <c r="I452" s="370">
        <v>0</v>
      </c>
      <c r="J452" s="370"/>
      <c r="K452" s="370"/>
      <c r="L452" s="484" t="s">
        <v>915</v>
      </c>
      <c r="M452" s="400"/>
    </row>
    <row r="453" spans="1:14" ht="56.25" customHeight="1" x14ac:dyDescent="0.25">
      <c r="A453" s="566"/>
      <c r="B453" s="368">
        <v>2</v>
      </c>
      <c r="C453" s="369" t="s">
        <v>914</v>
      </c>
      <c r="D453" s="551"/>
      <c r="E453" s="551"/>
      <c r="F453" s="370">
        <f>G453+H453+I453+J453+K453</f>
        <v>0</v>
      </c>
      <c r="G453" s="370"/>
      <c r="H453" s="370"/>
      <c r="I453" s="370">
        <v>0</v>
      </c>
      <c r="J453" s="370"/>
      <c r="K453" s="370"/>
      <c r="L453" s="484" t="s">
        <v>915</v>
      </c>
      <c r="M453" s="400">
        <v>0</v>
      </c>
    </row>
    <row r="454" spans="1:14" ht="69.75" customHeight="1" x14ac:dyDescent="0.25">
      <c r="A454" s="552" t="s">
        <v>1200</v>
      </c>
      <c r="B454" s="171">
        <v>1</v>
      </c>
      <c r="C454" s="137" t="s">
        <v>938</v>
      </c>
      <c r="D454" s="192">
        <v>2020</v>
      </c>
      <c r="E454" s="192" t="s">
        <v>1195</v>
      </c>
      <c r="F454" s="319">
        <v>600</v>
      </c>
      <c r="G454" s="495"/>
      <c r="H454" s="319"/>
      <c r="I454" s="319">
        <v>600</v>
      </c>
      <c r="J454" s="496"/>
      <c r="K454" s="496"/>
      <c r="L454" s="319" t="s">
        <v>1148</v>
      </c>
      <c r="M454" s="508">
        <v>1</v>
      </c>
    </row>
    <row r="455" spans="1:14" ht="78.75" x14ac:dyDescent="0.25">
      <c r="A455" s="553"/>
      <c r="B455" s="526">
        <v>2</v>
      </c>
      <c r="C455" s="530" t="s">
        <v>1203</v>
      </c>
      <c r="D455" s="192">
        <v>2020</v>
      </c>
      <c r="E455" s="192" t="s">
        <v>1195</v>
      </c>
      <c r="F455" s="319">
        <v>600</v>
      </c>
      <c r="G455" s="495"/>
      <c r="H455" s="319"/>
      <c r="I455" s="319">
        <v>600</v>
      </c>
      <c r="J455" s="496"/>
      <c r="K455" s="496"/>
      <c r="L455" s="319" t="s">
        <v>1148</v>
      </c>
      <c r="M455" s="508">
        <v>1</v>
      </c>
    </row>
    <row r="456" spans="1:14" ht="78.75" x14ac:dyDescent="0.25">
      <c r="A456" s="553"/>
      <c r="B456" s="171">
        <v>3</v>
      </c>
      <c r="C456" s="263" t="s">
        <v>1204</v>
      </c>
      <c r="D456" s="215">
        <v>2020</v>
      </c>
      <c r="E456" s="215" t="s">
        <v>1195</v>
      </c>
      <c r="F456" s="497">
        <f>I456</f>
        <v>1645.3</v>
      </c>
      <c r="G456" s="498"/>
      <c r="H456" s="498"/>
      <c r="I456" s="497">
        <v>1645.3</v>
      </c>
      <c r="J456" s="499"/>
      <c r="K456" s="499"/>
      <c r="L456" s="498" t="s">
        <v>762</v>
      </c>
      <c r="M456" s="511">
        <v>16</v>
      </c>
    </row>
    <row r="457" spans="1:14" ht="110.25" x14ac:dyDescent="0.25">
      <c r="A457" s="553"/>
      <c r="B457" s="526">
        <v>4</v>
      </c>
      <c r="C457" s="263" t="s">
        <v>1205</v>
      </c>
      <c r="D457" s="215">
        <v>2020</v>
      </c>
      <c r="E457" s="215" t="s">
        <v>1195</v>
      </c>
      <c r="F457" s="497">
        <f>I457</f>
        <v>4930.5</v>
      </c>
      <c r="G457" s="500"/>
      <c r="H457" s="500"/>
      <c r="I457" s="497">
        <v>4930.5</v>
      </c>
      <c r="J457" s="501"/>
      <c r="K457" s="501"/>
      <c r="L457" s="498" t="s">
        <v>937</v>
      </c>
      <c r="M457" s="500">
        <v>18</v>
      </c>
    </row>
    <row r="458" spans="1:14" ht="173.25" customHeight="1" x14ac:dyDescent="0.25">
      <c r="A458" s="553"/>
      <c r="B458" s="171">
        <v>5</v>
      </c>
      <c r="C458" s="223" t="s">
        <v>1206</v>
      </c>
      <c r="D458" s="502">
        <v>2020</v>
      </c>
      <c r="E458" s="177" t="s">
        <v>936</v>
      </c>
      <c r="F458" s="503">
        <v>98</v>
      </c>
      <c r="G458" s="503"/>
      <c r="H458" s="503"/>
      <c r="I458" s="503">
        <v>98</v>
      </c>
      <c r="J458" s="504"/>
      <c r="K458" s="504"/>
      <c r="L458" s="177" t="s">
        <v>274</v>
      </c>
      <c r="M458" s="505">
        <v>1</v>
      </c>
    </row>
    <row r="459" spans="1:14" ht="170.25" customHeight="1" x14ac:dyDescent="0.25">
      <c r="A459" s="553"/>
      <c r="B459" s="526">
        <v>6</v>
      </c>
      <c r="C459" s="23" t="s">
        <v>1207</v>
      </c>
      <c r="D459" s="192">
        <v>2020</v>
      </c>
      <c r="E459" s="192" t="s">
        <v>936</v>
      </c>
      <c r="F459" s="495">
        <v>100</v>
      </c>
      <c r="G459" s="495"/>
      <c r="H459" s="495"/>
      <c r="I459" s="495">
        <v>100</v>
      </c>
      <c r="J459" s="506"/>
      <c r="K459" s="506"/>
      <c r="L459" s="171" t="s">
        <v>274</v>
      </c>
      <c r="M459" s="507">
        <v>1</v>
      </c>
    </row>
    <row r="460" spans="1:14" ht="175.5" customHeight="1" x14ac:dyDescent="0.25">
      <c r="A460" s="553"/>
      <c r="B460" s="171">
        <v>7</v>
      </c>
      <c r="C460" s="23" t="s">
        <v>1208</v>
      </c>
      <c r="D460" s="192">
        <v>2020</v>
      </c>
      <c r="E460" s="192" t="s">
        <v>936</v>
      </c>
      <c r="F460" s="495">
        <v>100</v>
      </c>
      <c r="G460" s="495"/>
      <c r="H460" s="495"/>
      <c r="I460" s="495">
        <v>100</v>
      </c>
      <c r="J460" s="319"/>
      <c r="K460" s="319"/>
      <c r="L460" s="171" t="s">
        <v>274</v>
      </c>
      <c r="M460" s="508">
        <v>1</v>
      </c>
    </row>
    <row r="461" spans="1:14" ht="145.5" customHeight="1" x14ac:dyDescent="0.25">
      <c r="A461" s="553"/>
      <c r="B461" s="526">
        <v>8</v>
      </c>
      <c r="C461" s="23" t="s">
        <v>1229</v>
      </c>
      <c r="D461" s="192">
        <v>2020</v>
      </c>
      <c r="E461" s="192" t="s">
        <v>936</v>
      </c>
      <c r="F461" s="495">
        <v>60</v>
      </c>
      <c r="G461" s="495"/>
      <c r="H461" s="495"/>
      <c r="I461" s="495">
        <v>60</v>
      </c>
      <c r="J461" s="509"/>
      <c r="K461" s="509"/>
      <c r="L461" s="171" t="s">
        <v>274</v>
      </c>
      <c r="M461" s="508">
        <v>1</v>
      </c>
      <c r="N461" s="405"/>
    </row>
    <row r="462" spans="1:14" ht="162.75" customHeight="1" x14ac:dyDescent="0.25">
      <c r="A462" s="553"/>
      <c r="B462" s="171">
        <v>9</v>
      </c>
      <c r="C462" s="23" t="s">
        <v>1209</v>
      </c>
      <c r="D462" s="192">
        <v>2020</v>
      </c>
      <c r="E462" s="192" t="s">
        <v>936</v>
      </c>
      <c r="F462" s="495">
        <v>100</v>
      </c>
      <c r="G462" s="495"/>
      <c r="H462" s="495"/>
      <c r="I462" s="495">
        <v>100</v>
      </c>
      <c r="J462" s="509"/>
      <c r="K462" s="509"/>
      <c r="L462" s="171" t="s">
        <v>274</v>
      </c>
      <c r="M462" s="508">
        <v>1</v>
      </c>
      <c r="N462" s="405"/>
    </row>
    <row r="463" spans="1:14" ht="168" customHeight="1" x14ac:dyDescent="0.25">
      <c r="A463" s="553"/>
      <c r="B463" s="526">
        <v>10</v>
      </c>
      <c r="C463" s="23" t="s">
        <v>1210</v>
      </c>
      <c r="D463" s="192">
        <v>2020</v>
      </c>
      <c r="E463" s="192" t="s">
        <v>936</v>
      </c>
      <c r="F463" s="495">
        <v>270</v>
      </c>
      <c r="G463" s="495"/>
      <c r="H463" s="495"/>
      <c r="I463" s="495">
        <v>270</v>
      </c>
      <c r="J463" s="319"/>
      <c r="K463" s="319"/>
      <c r="L463" s="171" t="s">
        <v>274</v>
      </c>
      <c r="M463" s="508">
        <v>1</v>
      </c>
      <c r="N463" s="405"/>
    </row>
    <row r="464" spans="1:14" ht="141.75" x14ac:dyDescent="0.25">
      <c r="A464" s="553"/>
      <c r="B464" s="171">
        <v>11</v>
      </c>
      <c r="C464" s="23" t="s">
        <v>1230</v>
      </c>
      <c r="D464" s="192">
        <v>2020</v>
      </c>
      <c r="E464" s="192" t="s">
        <v>936</v>
      </c>
      <c r="F464" s="503">
        <v>98</v>
      </c>
      <c r="G464" s="495"/>
      <c r="H464" s="503"/>
      <c r="I464" s="503">
        <v>98</v>
      </c>
      <c r="J464" s="504"/>
      <c r="K464" s="504"/>
      <c r="L464" s="503" t="s">
        <v>1149</v>
      </c>
      <c r="M464" s="505">
        <v>1</v>
      </c>
      <c r="N464" s="405"/>
    </row>
    <row r="465" spans="1:15" ht="141.75" x14ac:dyDescent="0.25">
      <c r="A465" s="553"/>
      <c r="B465" s="526">
        <v>12</v>
      </c>
      <c r="C465" s="23" t="s">
        <v>1231</v>
      </c>
      <c r="D465" s="192">
        <v>2020</v>
      </c>
      <c r="E465" s="192" t="s">
        <v>936</v>
      </c>
      <c r="F465" s="495">
        <v>98</v>
      </c>
      <c r="G465" s="495"/>
      <c r="H465" s="495"/>
      <c r="I465" s="495">
        <v>98</v>
      </c>
      <c r="J465" s="319"/>
      <c r="K465" s="319"/>
      <c r="L465" s="171" t="s">
        <v>274</v>
      </c>
      <c r="M465" s="508">
        <v>1</v>
      </c>
      <c r="N465" s="405"/>
    </row>
    <row r="466" spans="1:15" ht="110.25" x14ac:dyDescent="0.25">
      <c r="A466" s="553"/>
      <c r="B466" s="171">
        <v>13</v>
      </c>
      <c r="C466" s="23" t="s">
        <v>1196</v>
      </c>
      <c r="D466" s="494">
        <v>2020</v>
      </c>
      <c r="E466" s="192" t="s">
        <v>936</v>
      </c>
      <c r="F466" s="495">
        <v>7000</v>
      </c>
      <c r="G466" s="495"/>
      <c r="H466" s="495"/>
      <c r="I466" s="495">
        <v>7000</v>
      </c>
      <c r="J466" s="495"/>
      <c r="K466" s="495"/>
      <c r="L466" s="495" t="s">
        <v>1214</v>
      </c>
      <c r="M466" s="507">
        <v>1</v>
      </c>
    </row>
    <row r="467" spans="1:15" ht="128.25" customHeight="1" x14ac:dyDescent="0.25">
      <c r="A467" s="553"/>
      <c r="B467" s="526">
        <v>14</v>
      </c>
      <c r="C467" s="23" t="s">
        <v>1197</v>
      </c>
      <c r="D467" s="192">
        <v>2020</v>
      </c>
      <c r="E467" s="192" t="s">
        <v>936</v>
      </c>
      <c r="F467" s="495">
        <v>11718.700999999999</v>
      </c>
      <c r="G467" s="495"/>
      <c r="H467" s="495"/>
      <c r="I467" s="495">
        <v>11718.700999999999</v>
      </c>
      <c r="J467" s="495"/>
      <c r="K467" s="510"/>
      <c r="L467" s="171" t="s">
        <v>1198</v>
      </c>
      <c r="M467" s="508">
        <v>1</v>
      </c>
      <c r="N467" s="413"/>
      <c r="O467" s="250"/>
    </row>
    <row r="468" spans="1:15" ht="198" customHeight="1" x14ac:dyDescent="0.25">
      <c r="A468" s="553"/>
      <c r="B468" s="171">
        <v>15</v>
      </c>
      <c r="C468" s="137" t="s">
        <v>1215</v>
      </c>
      <c r="D468" s="192">
        <v>2020</v>
      </c>
      <c r="E468" s="192" t="s">
        <v>936</v>
      </c>
      <c r="F468" s="335">
        <f>I468</f>
        <v>5331.6210000000001</v>
      </c>
      <c r="G468" s="48"/>
      <c r="H468" s="335"/>
      <c r="I468" s="335">
        <v>5331.6210000000001</v>
      </c>
      <c r="J468" s="335"/>
      <c r="K468" s="335"/>
      <c r="L468" s="524" t="s">
        <v>1199</v>
      </c>
      <c r="M468" s="532">
        <v>1</v>
      </c>
      <c r="N468" s="531"/>
      <c r="O468" s="250"/>
    </row>
    <row r="469" spans="1:15" ht="138.75" customHeight="1" x14ac:dyDescent="0.25">
      <c r="A469" s="553"/>
      <c r="B469" s="275">
        <v>16</v>
      </c>
      <c r="C469" s="527" t="s">
        <v>1232</v>
      </c>
      <c r="D469" s="481">
        <v>2020</v>
      </c>
      <c r="E469" s="481" t="s">
        <v>936</v>
      </c>
      <c r="F469" s="512">
        <v>89.563999999999993</v>
      </c>
      <c r="G469" s="513"/>
      <c r="H469" s="318"/>
      <c r="I469" s="512">
        <v>89.563999999999993</v>
      </c>
      <c r="J469" s="514"/>
      <c r="K469" s="514"/>
      <c r="L469" s="275" t="s">
        <v>1198</v>
      </c>
      <c r="M469" s="515">
        <v>1</v>
      </c>
    </row>
    <row r="470" spans="1:15" ht="24" customHeight="1" x14ac:dyDescent="0.25">
      <c r="A470" s="484"/>
      <c r="B470" s="171"/>
      <c r="C470" s="68" t="s">
        <v>216</v>
      </c>
      <c r="D470" s="18"/>
      <c r="E470" s="18"/>
      <c r="F470" s="516">
        <f>G470+H470+I470+J470+K470</f>
        <v>52732.185999999994</v>
      </c>
      <c r="G470" s="21">
        <f>SUM(G394:G469)-G427-G447</f>
        <v>0</v>
      </c>
      <c r="H470" s="21">
        <f>SUM(H394:H469)-H427-H447</f>
        <v>0</v>
      </c>
      <c r="I470" s="21">
        <f>SUM(I394:I469)-I427-I447</f>
        <v>52237.185999999994</v>
      </c>
      <c r="J470" s="21">
        <f>SUM(J394:J469)-J427-J447</f>
        <v>17.399999999999999</v>
      </c>
      <c r="K470" s="21">
        <f>SUM(K394:K469)-K427-K447</f>
        <v>477.6</v>
      </c>
      <c r="L470" s="171"/>
      <c r="M470" s="508"/>
    </row>
    <row r="471" spans="1:15" ht="18" customHeight="1" x14ac:dyDescent="0.25">
      <c r="A471" s="554" t="s">
        <v>1257</v>
      </c>
      <c r="B471" s="555"/>
      <c r="C471" s="555"/>
      <c r="D471" s="555"/>
      <c r="E471" s="555"/>
      <c r="F471" s="555"/>
      <c r="G471" s="555"/>
      <c r="H471" s="555"/>
      <c r="I471" s="555"/>
      <c r="J471" s="555"/>
      <c r="K471" s="555"/>
      <c r="L471" s="555"/>
      <c r="M471" s="556"/>
    </row>
    <row r="472" spans="1:15" ht="66.75" customHeight="1" x14ac:dyDescent="0.25">
      <c r="A472" s="552" t="s">
        <v>258</v>
      </c>
      <c r="B472" s="24"/>
      <c r="C472" s="90" t="s">
        <v>134</v>
      </c>
      <c r="D472" s="24"/>
      <c r="E472" s="24"/>
      <c r="F472" s="24"/>
      <c r="G472" s="24"/>
      <c r="H472" s="24"/>
      <c r="I472" s="24"/>
      <c r="J472" s="24"/>
      <c r="K472" s="24"/>
      <c r="L472" s="24"/>
      <c r="M472" s="24"/>
    </row>
    <row r="473" spans="1:15" ht="241.5" customHeight="1" x14ac:dyDescent="0.25">
      <c r="A473" s="553"/>
      <c r="B473" s="489">
        <v>1</v>
      </c>
      <c r="C473" s="23" t="s">
        <v>135</v>
      </c>
      <c r="D473" s="489">
        <v>2020</v>
      </c>
      <c r="E473" s="89" t="s">
        <v>108</v>
      </c>
      <c r="F473" s="48">
        <f>SUM(G473:K473)</f>
        <v>700</v>
      </c>
      <c r="G473" s="48">
        <v>0</v>
      </c>
      <c r="H473" s="48">
        <v>0</v>
      </c>
      <c r="I473" s="48">
        <v>700</v>
      </c>
      <c r="J473" s="48">
        <v>0</v>
      </c>
      <c r="K473" s="48">
        <v>0</v>
      </c>
      <c r="L473" s="489" t="s">
        <v>763</v>
      </c>
      <c r="M473" s="489">
        <v>23000</v>
      </c>
    </row>
    <row r="474" spans="1:15" ht="204" customHeight="1" x14ac:dyDescent="0.25">
      <c r="A474" s="553"/>
      <c r="B474" s="489">
        <v>2</v>
      </c>
      <c r="C474" s="23" t="s">
        <v>136</v>
      </c>
      <c r="D474" s="489">
        <v>2020</v>
      </c>
      <c r="E474" s="89" t="s">
        <v>108</v>
      </c>
      <c r="F474" s="48">
        <f t="shared" ref="F474" si="33">SUM(G474:K474)</f>
        <v>100</v>
      </c>
      <c r="G474" s="48">
        <v>0</v>
      </c>
      <c r="H474" s="48">
        <v>0</v>
      </c>
      <c r="I474" s="48">
        <v>100</v>
      </c>
      <c r="J474" s="48">
        <v>0</v>
      </c>
      <c r="K474" s="48">
        <v>0</v>
      </c>
      <c r="L474" s="489" t="s">
        <v>763</v>
      </c>
      <c r="M474" s="489">
        <v>750</v>
      </c>
    </row>
    <row r="475" spans="1:15" ht="78.75" x14ac:dyDescent="0.25">
      <c r="A475" s="553"/>
      <c r="B475" s="489">
        <v>3</v>
      </c>
      <c r="C475" s="23" t="s">
        <v>137</v>
      </c>
      <c r="D475" s="489">
        <v>2020</v>
      </c>
      <c r="E475" s="89" t="s">
        <v>108</v>
      </c>
      <c r="F475" s="48">
        <f t="shared" ref="F475:F480" si="34">SUM(G475:K475)</f>
        <v>300</v>
      </c>
      <c r="G475" s="48">
        <v>0</v>
      </c>
      <c r="H475" s="48">
        <v>0</v>
      </c>
      <c r="I475" s="48">
        <v>0</v>
      </c>
      <c r="J475" s="48">
        <v>0</v>
      </c>
      <c r="K475" s="48">
        <v>300</v>
      </c>
      <c r="L475" s="489" t="s">
        <v>1166</v>
      </c>
      <c r="M475" s="489">
        <v>100</v>
      </c>
    </row>
    <row r="476" spans="1:15" ht="94.5" x14ac:dyDescent="0.25">
      <c r="A476" s="553"/>
      <c r="B476" s="489">
        <v>4</v>
      </c>
      <c r="C476" s="23" t="s">
        <v>1156</v>
      </c>
      <c r="D476" s="489">
        <v>2020</v>
      </c>
      <c r="E476" s="89" t="s">
        <v>108</v>
      </c>
      <c r="F476" s="48">
        <f t="shared" si="34"/>
        <v>50</v>
      </c>
      <c r="G476" s="48">
        <v>0</v>
      </c>
      <c r="H476" s="48">
        <v>0</v>
      </c>
      <c r="I476" s="48">
        <v>50</v>
      </c>
      <c r="J476" s="48">
        <v>0</v>
      </c>
      <c r="K476" s="48">
        <v>0</v>
      </c>
      <c r="L476" s="489" t="s">
        <v>138</v>
      </c>
      <c r="M476" s="489">
        <v>85</v>
      </c>
    </row>
    <row r="477" spans="1:15" ht="110.25" x14ac:dyDescent="0.25">
      <c r="A477" s="553"/>
      <c r="B477" s="489">
        <v>5</v>
      </c>
      <c r="C477" s="23" t="s">
        <v>1078</v>
      </c>
      <c r="D477" s="489">
        <v>2020</v>
      </c>
      <c r="E477" s="89" t="s">
        <v>108</v>
      </c>
      <c r="F477" s="48">
        <f t="shared" si="34"/>
        <v>400</v>
      </c>
      <c r="G477" s="48">
        <v>0</v>
      </c>
      <c r="H477" s="48">
        <v>0</v>
      </c>
      <c r="I477" s="48">
        <v>400</v>
      </c>
      <c r="J477" s="48">
        <v>0</v>
      </c>
      <c r="K477" s="48">
        <v>0</v>
      </c>
      <c r="L477" s="489" t="s">
        <v>139</v>
      </c>
      <c r="M477" s="489">
        <v>31</v>
      </c>
    </row>
    <row r="478" spans="1:15" ht="79.5" customHeight="1" x14ac:dyDescent="0.25">
      <c r="A478" s="553"/>
      <c r="B478" s="489">
        <v>6</v>
      </c>
      <c r="C478" s="23" t="s">
        <v>140</v>
      </c>
      <c r="D478" s="489">
        <v>2020</v>
      </c>
      <c r="E478" s="89" t="s">
        <v>108</v>
      </c>
      <c r="F478" s="48">
        <f t="shared" si="34"/>
        <v>300</v>
      </c>
      <c r="G478" s="48">
        <v>0</v>
      </c>
      <c r="H478" s="48">
        <v>0</v>
      </c>
      <c r="I478" s="48">
        <v>300</v>
      </c>
      <c r="J478" s="48">
        <v>0</v>
      </c>
      <c r="K478" s="48">
        <v>0</v>
      </c>
      <c r="L478" s="489" t="s">
        <v>764</v>
      </c>
      <c r="M478" s="489">
        <v>30</v>
      </c>
    </row>
    <row r="479" spans="1:15" ht="78.75" customHeight="1" x14ac:dyDescent="0.25">
      <c r="A479" s="553"/>
      <c r="B479" s="489">
        <v>7</v>
      </c>
      <c r="C479" s="91" t="s">
        <v>141</v>
      </c>
      <c r="D479" s="489">
        <v>2020</v>
      </c>
      <c r="E479" s="89" t="s">
        <v>108</v>
      </c>
      <c r="F479" s="48">
        <f t="shared" si="34"/>
        <v>500</v>
      </c>
      <c r="G479" s="48">
        <v>0</v>
      </c>
      <c r="H479" s="48">
        <v>0</v>
      </c>
      <c r="I479" s="48">
        <v>500</v>
      </c>
      <c r="J479" s="48">
        <v>0</v>
      </c>
      <c r="K479" s="48">
        <v>0</v>
      </c>
      <c r="L479" s="489" t="s">
        <v>142</v>
      </c>
      <c r="M479" s="489">
        <v>2</v>
      </c>
    </row>
    <row r="480" spans="1:15" ht="164.25" customHeight="1" x14ac:dyDescent="0.25">
      <c r="A480" s="553"/>
      <c r="B480" s="489">
        <v>8</v>
      </c>
      <c r="C480" s="91" t="s">
        <v>143</v>
      </c>
      <c r="D480" s="489">
        <v>2020</v>
      </c>
      <c r="E480" s="89" t="s">
        <v>108</v>
      </c>
      <c r="F480" s="48">
        <f t="shared" si="34"/>
        <v>35</v>
      </c>
      <c r="G480" s="48">
        <v>0</v>
      </c>
      <c r="H480" s="48">
        <v>0</v>
      </c>
      <c r="I480" s="48">
        <v>35</v>
      </c>
      <c r="J480" s="48">
        <v>0</v>
      </c>
      <c r="K480" s="48">
        <v>0</v>
      </c>
      <c r="L480" s="489" t="s">
        <v>144</v>
      </c>
      <c r="M480" s="489">
        <v>5</v>
      </c>
    </row>
    <row r="481" spans="1:13" ht="15.75" x14ac:dyDescent="0.25">
      <c r="A481" s="553"/>
      <c r="B481" s="489"/>
      <c r="C481" s="489" t="s">
        <v>145</v>
      </c>
      <c r="D481" s="92"/>
      <c r="E481" s="92"/>
      <c r="F481" s="93"/>
      <c r="G481" s="93"/>
      <c r="H481" s="93"/>
      <c r="I481" s="93"/>
      <c r="J481" s="93"/>
      <c r="K481" s="93"/>
      <c r="L481" s="92"/>
      <c r="M481" s="92"/>
    </row>
    <row r="482" spans="1:13" ht="94.5" x14ac:dyDescent="0.25">
      <c r="A482" s="553"/>
      <c r="B482" s="489">
        <v>1</v>
      </c>
      <c r="C482" s="91" t="s">
        <v>146</v>
      </c>
      <c r="D482" s="489">
        <v>2020</v>
      </c>
      <c r="E482" s="89" t="s">
        <v>145</v>
      </c>
      <c r="F482" s="48">
        <f t="shared" ref="F482:F501" si="35">SUM(G482:K482)</f>
        <v>100</v>
      </c>
      <c r="G482" s="48">
        <v>0</v>
      </c>
      <c r="H482" s="48">
        <v>0</v>
      </c>
      <c r="I482" s="48">
        <v>100</v>
      </c>
      <c r="J482" s="48">
        <v>0</v>
      </c>
      <c r="K482" s="48">
        <v>0</v>
      </c>
      <c r="L482" s="489" t="s">
        <v>765</v>
      </c>
      <c r="M482" s="489">
        <v>40</v>
      </c>
    </row>
    <row r="483" spans="1:13" ht="78.75" x14ac:dyDescent="0.25">
      <c r="A483" s="553"/>
      <c r="B483" s="489">
        <v>2</v>
      </c>
      <c r="C483" s="91" t="s">
        <v>147</v>
      </c>
      <c r="D483" s="489">
        <v>2020</v>
      </c>
      <c r="E483" s="89" t="s">
        <v>145</v>
      </c>
      <c r="F483" s="48">
        <f t="shared" si="35"/>
        <v>50</v>
      </c>
      <c r="G483" s="48">
        <v>0</v>
      </c>
      <c r="H483" s="48">
        <v>0</v>
      </c>
      <c r="I483" s="48">
        <v>50</v>
      </c>
      <c r="J483" s="48">
        <v>0</v>
      </c>
      <c r="K483" s="48">
        <v>0</v>
      </c>
      <c r="L483" s="486" t="s">
        <v>766</v>
      </c>
      <c r="M483" s="486">
        <v>1</v>
      </c>
    </row>
    <row r="484" spans="1:13" ht="63" x14ac:dyDescent="0.25">
      <c r="A484" s="553"/>
      <c r="B484" s="489">
        <v>3</v>
      </c>
      <c r="C484" s="91" t="s">
        <v>148</v>
      </c>
      <c r="D484" s="489">
        <v>2020</v>
      </c>
      <c r="E484" s="89" t="s">
        <v>145</v>
      </c>
      <c r="F484" s="48">
        <v>0</v>
      </c>
      <c r="G484" s="48">
        <v>0</v>
      </c>
      <c r="H484" s="48">
        <v>0</v>
      </c>
      <c r="I484" s="48">
        <v>150</v>
      </c>
      <c r="J484" s="48">
        <v>0</v>
      </c>
      <c r="K484" s="48">
        <v>0</v>
      </c>
      <c r="L484" s="486" t="s">
        <v>1154</v>
      </c>
      <c r="M484" s="486">
        <v>1</v>
      </c>
    </row>
    <row r="485" spans="1:13" ht="63" x14ac:dyDescent="0.25">
      <c r="A485" s="553"/>
      <c r="B485" s="489">
        <v>4</v>
      </c>
      <c r="C485" s="91" t="s">
        <v>149</v>
      </c>
      <c r="D485" s="489">
        <v>2020</v>
      </c>
      <c r="E485" s="89" t="s">
        <v>145</v>
      </c>
      <c r="F485" s="48">
        <v>0</v>
      </c>
      <c r="G485" s="48">
        <v>0</v>
      </c>
      <c r="H485" s="48">
        <v>0</v>
      </c>
      <c r="I485" s="48">
        <v>25</v>
      </c>
      <c r="J485" s="48">
        <v>0</v>
      </c>
      <c r="K485" s="48">
        <v>0</v>
      </c>
      <c r="L485" s="486" t="s">
        <v>1155</v>
      </c>
      <c r="M485" s="486">
        <v>1</v>
      </c>
    </row>
    <row r="486" spans="1:13" ht="63" x14ac:dyDescent="0.25">
      <c r="A486" s="553"/>
      <c r="B486" s="489">
        <v>5</v>
      </c>
      <c r="C486" s="91" t="s">
        <v>150</v>
      </c>
      <c r="D486" s="489">
        <v>2020</v>
      </c>
      <c r="E486" s="89" t="s">
        <v>145</v>
      </c>
      <c r="F486" s="48">
        <f t="shared" si="35"/>
        <v>300</v>
      </c>
      <c r="G486" s="48">
        <v>0</v>
      </c>
      <c r="H486" s="48">
        <v>0</v>
      </c>
      <c r="I486" s="48">
        <v>300</v>
      </c>
      <c r="J486" s="48">
        <v>0</v>
      </c>
      <c r="K486" s="48">
        <v>0</v>
      </c>
      <c r="L486" s="486" t="s">
        <v>767</v>
      </c>
      <c r="M486" s="486">
        <v>200</v>
      </c>
    </row>
    <row r="487" spans="1:13" ht="15.75" x14ac:dyDescent="0.25">
      <c r="A487" s="553"/>
      <c r="B487" s="489"/>
      <c r="C487" s="91" t="s">
        <v>151</v>
      </c>
      <c r="D487" s="489"/>
      <c r="E487" s="89"/>
      <c r="F487" s="21"/>
      <c r="G487" s="93"/>
      <c r="H487" s="93"/>
      <c r="I487" s="93"/>
      <c r="J487" s="93"/>
      <c r="K487" s="93"/>
      <c r="L487" s="23"/>
      <c r="M487" s="489"/>
    </row>
    <row r="488" spans="1:13" ht="94.5" x14ac:dyDescent="0.25">
      <c r="A488" s="553"/>
      <c r="B488" s="489">
        <v>1</v>
      </c>
      <c r="C488" s="91" t="s">
        <v>152</v>
      </c>
      <c r="D488" s="489">
        <v>2020</v>
      </c>
      <c r="E488" s="89" t="s">
        <v>151</v>
      </c>
      <c r="F488" s="48">
        <f t="shared" si="35"/>
        <v>75</v>
      </c>
      <c r="G488" s="48">
        <v>0</v>
      </c>
      <c r="H488" s="48">
        <v>0</v>
      </c>
      <c r="I488" s="48">
        <v>75</v>
      </c>
      <c r="J488" s="48">
        <v>0</v>
      </c>
      <c r="K488" s="48">
        <v>0</v>
      </c>
      <c r="L488" s="489" t="s">
        <v>768</v>
      </c>
      <c r="M488" s="489">
        <v>25</v>
      </c>
    </row>
    <row r="489" spans="1:13" ht="62.25" customHeight="1" x14ac:dyDescent="0.25">
      <c r="A489" s="553"/>
      <c r="B489" s="489">
        <v>2</v>
      </c>
      <c r="C489" s="91" t="s">
        <v>150</v>
      </c>
      <c r="D489" s="489">
        <v>2020</v>
      </c>
      <c r="E489" s="89" t="s">
        <v>151</v>
      </c>
      <c r="F489" s="48">
        <f t="shared" si="35"/>
        <v>200</v>
      </c>
      <c r="G489" s="48">
        <v>0</v>
      </c>
      <c r="H489" s="48">
        <v>0</v>
      </c>
      <c r="I489" s="48">
        <v>200</v>
      </c>
      <c r="J489" s="48">
        <v>0</v>
      </c>
      <c r="K489" s="48">
        <v>0</v>
      </c>
      <c r="L489" s="486" t="s">
        <v>767</v>
      </c>
      <c r="M489" s="486">
        <v>150</v>
      </c>
    </row>
    <row r="490" spans="1:13" ht="81.75" customHeight="1" x14ac:dyDescent="0.25">
      <c r="A490" s="553"/>
      <c r="B490" s="489">
        <v>3</v>
      </c>
      <c r="C490" s="91" t="s">
        <v>153</v>
      </c>
      <c r="D490" s="489">
        <v>2020</v>
      </c>
      <c r="E490" s="89" t="s">
        <v>151</v>
      </c>
      <c r="F490" s="48">
        <f t="shared" si="35"/>
        <v>250</v>
      </c>
      <c r="G490" s="48">
        <v>0</v>
      </c>
      <c r="H490" s="48">
        <v>0</v>
      </c>
      <c r="I490" s="48">
        <v>250</v>
      </c>
      <c r="J490" s="48">
        <v>0</v>
      </c>
      <c r="K490" s="48">
        <v>0</v>
      </c>
      <c r="L490" s="489" t="s">
        <v>1211</v>
      </c>
      <c r="M490" s="489">
        <v>260</v>
      </c>
    </row>
    <row r="491" spans="1:13" ht="47.25" x14ac:dyDescent="0.25">
      <c r="A491" s="553"/>
      <c r="B491" s="489"/>
      <c r="C491" s="91" t="s">
        <v>154</v>
      </c>
      <c r="D491" s="489"/>
      <c r="E491" s="89"/>
      <c r="F491" s="93"/>
      <c r="G491" s="93"/>
      <c r="H491" s="93"/>
      <c r="I491" s="93"/>
      <c r="J491" s="93"/>
      <c r="K491" s="93"/>
      <c r="L491" s="23"/>
      <c r="M491" s="489"/>
    </row>
    <row r="492" spans="1:13" ht="252" x14ac:dyDescent="0.25">
      <c r="A492" s="553"/>
      <c r="B492" s="489">
        <v>1</v>
      </c>
      <c r="C492" s="91" t="s">
        <v>1167</v>
      </c>
      <c r="D492" s="489">
        <v>2020</v>
      </c>
      <c r="E492" s="89" t="s">
        <v>1168</v>
      </c>
      <c r="F492" s="48">
        <f t="shared" si="35"/>
        <v>100</v>
      </c>
      <c r="G492" s="48">
        <v>0</v>
      </c>
      <c r="H492" s="48">
        <v>0</v>
      </c>
      <c r="I492" s="48">
        <v>100</v>
      </c>
      <c r="J492" s="48">
        <v>0</v>
      </c>
      <c r="K492" s="48">
        <v>0</v>
      </c>
      <c r="L492" s="489" t="s">
        <v>155</v>
      </c>
      <c r="M492" s="489">
        <v>75</v>
      </c>
    </row>
    <row r="493" spans="1:13" ht="189" x14ac:dyDescent="0.25">
      <c r="A493" s="553"/>
      <c r="B493" s="489">
        <v>2</v>
      </c>
      <c r="C493" s="91" t="s">
        <v>156</v>
      </c>
      <c r="D493" s="489">
        <v>2020</v>
      </c>
      <c r="E493" s="89" t="s">
        <v>1168</v>
      </c>
      <c r="F493" s="48">
        <f t="shared" si="35"/>
        <v>150</v>
      </c>
      <c r="G493" s="48">
        <v>0</v>
      </c>
      <c r="H493" s="48">
        <v>0</v>
      </c>
      <c r="I493" s="48">
        <v>150</v>
      </c>
      <c r="J493" s="48">
        <v>0</v>
      </c>
      <c r="K493" s="48">
        <v>0</v>
      </c>
      <c r="L493" s="489" t="s">
        <v>157</v>
      </c>
      <c r="M493" s="489">
        <v>40</v>
      </c>
    </row>
    <row r="494" spans="1:13" ht="189" x14ac:dyDescent="0.25">
      <c r="A494" s="553"/>
      <c r="B494" s="489">
        <v>3</v>
      </c>
      <c r="C494" s="91" t="s">
        <v>150</v>
      </c>
      <c r="D494" s="489">
        <v>2020</v>
      </c>
      <c r="E494" s="89" t="s">
        <v>1169</v>
      </c>
      <c r="F494" s="48">
        <f t="shared" si="35"/>
        <v>120</v>
      </c>
      <c r="G494" s="48">
        <v>0</v>
      </c>
      <c r="H494" s="48">
        <v>0</v>
      </c>
      <c r="I494" s="48">
        <v>120</v>
      </c>
      <c r="J494" s="48">
        <v>0</v>
      </c>
      <c r="K494" s="48">
        <v>0</v>
      </c>
      <c r="L494" s="489" t="s">
        <v>770</v>
      </c>
      <c r="M494" s="489">
        <v>200</v>
      </c>
    </row>
    <row r="495" spans="1:13" ht="47.25" x14ac:dyDescent="0.25">
      <c r="A495" s="553"/>
      <c r="B495" s="489"/>
      <c r="C495" s="91" t="s">
        <v>158</v>
      </c>
      <c r="D495" s="489"/>
      <c r="E495" s="89"/>
      <c r="F495" s="93"/>
      <c r="G495" s="93"/>
      <c r="H495" s="93"/>
      <c r="I495" s="93"/>
      <c r="J495" s="93"/>
      <c r="K495" s="93"/>
      <c r="L495" s="23"/>
      <c r="M495" s="489"/>
    </row>
    <row r="496" spans="1:13" ht="94.5" x14ac:dyDescent="0.25">
      <c r="A496" s="553"/>
      <c r="B496" s="489">
        <v>1</v>
      </c>
      <c r="C496" s="91" t="s">
        <v>159</v>
      </c>
      <c r="D496" s="489">
        <v>2020</v>
      </c>
      <c r="E496" s="89" t="s">
        <v>158</v>
      </c>
      <c r="F496" s="48">
        <f t="shared" si="35"/>
        <v>100</v>
      </c>
      <c r="G496" s="48">
        <v>0</v>
      </c>
      <c r="H496" s="48">
        <v>0</v>
      </c>
      <c r="I496" s="48">
        <v>100</v>
      </c>
      <c r="J496" s="48">
        <v>0</v>
      </c>
      <c r="K496" s="48">
        <v>0</v>
      </c>
      <c r="L496" s="489" t="s">
        <v>769</v>
      </c>
      <c r="M496" s="489">
        <v>20</v>
      </c>
    </row>
    <row r="497" spans="1:13" ht="78.75" x14ac:dyDescent="0.25">
      <c r="A497" s="553"/>
      <c r="B497" s="489">
        <v>2</v>
      </c>
      <c r="C497" s="91" t="s">
        <v>160</v>
      </c>
      <c r="D497" s="489">
        <v>2020</v>
      </c>
      <c r="E497" s="89" t="s">
        <v>158</v>
      </c>
      <c r="F497" s="48">
        <f t="shared" si="35"/>
        <v>25</v>
      </c>
      <c r="G497" s="48">
        <v>0</v>
      </c>
      <c r="H497" s="48">
        <v>0</v>
      </c>
      <c r="I497" s="48">
        <v>25</v>
      </c>
      <c r="J497" s="48">
        <v>0</v>
      </c>
      <c r="K497" s="48">
        <v>0</v>
      </c>
      <c r="L497" s="489" t="s">
        <v>161</v>
      </c>
      <c r="M497" s="489">
        <v>12</v>
      </c>
    </row>
    <row r="498" spans="1:13" ht="78.75" x14ac:dyDescent="0.25">
      <c r="A498" s="553"/>
      <c r="B498" s="489">
        <v>3</v>
      </c>
      <c r="C498" s="91" t="s">
        <v>162</v>
      </c>
      <c r="D498" s="489">
        <v>2020</v>
      </c>
      <c r="E498" s="89" t="s">
        <v>158</v>
      </c>
      <c r="F498" s="48">
        <f t="shared" si="35"/>
        <v>250</v>
      </c>
      <c r="G498" s="48">
        <v>0</v>
      </c>
      <c r="H498" s="48">
        <v>0</v>
      </c>
      <c r="I498" s="48">
        <v>250</v>
      </c>
      <c r="J498" s="48">
        <v>0</v>
      </c>
      <c r="K498" s="48">
        <v>0</v>
      </c>
      <c r="L498" s="489" t="s">
        <v>771</v>
      </c>
      <c r="M498" s="489">
        <v>15</v>
      </c>
    </row>
    <row r="499" spans="1:13" ht="63" x14ac:dyDescent="0.25">
      <c r="A499" s="553"/>
      <c r="B499" s="489"/>
      <c r="C499" s="91" t="s">
        <v>163</v>
      </c>
      <c r="D499" s="489"/>
      <c r="E499" s="89"/>
      <c r="F499" s="93"/>
      <c r="G499" s="93"/>
      <c r="H499" s="93"/>
      <c r="I499" s="93"/>
      <c r="J499" s="93"/>
      <c r="K499" s="93"/>
      <c r="L499" s="23"/>
      <c r="M499" s="489"/>
    </row>
    <row r="500" spans="1:13" ht="189" x14ac:dyDescent="0.25">
      <c r="A500" s="553"/>
      <c r="B500" s="489">
        <v>1</v>
      </c>
      <c r="C500" s="91" t="s">
        <v>1079</v>
      </c>
      <c r="D500" s="489">
        <v>2020</v>
      </c>
      <c r="E500" s="89" t="s">
        <v>164</v>
      </c>
      <c r="F500" s="48">
        <f t="shared" si="35"/>
        <v>350</v>
      </c>
      <c r="G500" s="48">
        <v>0</v>
      </c>
      <c r="H500" s="48">
        <v>0</v>
      </c>
      <c r="I500" s="48">
        <v>350</v>
      </c>
      <c r="J500" s="48">
        <v>0</v>
      </c>
      <c r="K500" s="48">
        <v>0</v>
      </c>
      <c r="L500" s="489" t="s">
        <v>768</v>
      </c>
      <c r="M500" s="489">
        <v>75</v>
      </c>
    </row>
    <row r="501" spans="1:13" ht="189" x14ac:dyDescent="0.25">
      <c r="A501" s="553"/>
      <c r="B501" s="489">
        <v>2</v>
      </c>
      <c r="C501" s="91" t="s">
        <v>165</v>
      </c>
      <c r="D501" s="489">
        <v>2020</v>
      </c>
      <c r="E501" s="89" t="s">
        <v>164</v>
      </c>
      <c r="F501" s="48">
        <f t="shared" si="35"/>
        <v>100</v>
      </c>
      <c r="G501" s="48">
        <v>0</v>
      </c>
      <c r="H501" s="48">
        <v>0</v>
      </c>
      <c r="I501" s="48">
        <v>100</v>
      </c>
      <c r="J501" s="48">
        <v>0</v>
      </c>
      <c r="K501" s="48">
        <v>0</v>
      </c>
      <c r="L501" s="486" t="s">
        <v>772</v>
      </c>
      <c r="M501" s="486">
        <v>75</v>
      </c>
    </row>
    <row r="502" spans="1:13" ht="31.5" x14ac:dyDescent="0.25">
      <c r="A502" s="553"/>
      <c r="B502" s="489"/>
      <c r="C502" s="90" t="s">
        <v>166</v>
      </c>
      <c r="D502" s="489"/>
      <c r="E502" s="89"/>
      <c r="F502" s="48"/>
      <c r="G502" s="48"/>
      <c r="H502" s="48"/>
      <c r="I502" s="48"/>
      <c r="J502" s="48"/>
      <c r="K502" s="48"/>
      <c r="L502" s="486"/>
      <c r="M502" s="486"/>
    </row>
    <row r="503" spans="1:13" ht="173.25" x14ac:dyDescent="0.25">
      <c r="A503" s="553"/>
      <c r="B503" s="489">
        <v>1</v>
      </c>
      <c r="C503" s="23" t="s">
        <v>1080</v>
      </c>
      <c r="D503" s="489">
        <v>2020</v>
      </c>
      <c r="E503" s="489" t="s">
        <v>167</v>
      </c>
      <c r="F503" s="48">
        <f>SUM(G503:K503)</f>
        <v>100</v>
      </c>
      <c r="G503" s="48"/>
      <c r="H503" s="48"/>
      <c r="I503" s="48">
        <v>100</v>
      </c>
      <c r="J503" s="48"/>
      <c r="K503" s="48"/>
      <c r="L503" s="486" t="s">
        <v>168</v>
      </c>
      <c r="M503" s="486" t="s">
        <v>169</v>
      </c>
    </row>
    <row r="504" spans="1:13" ht="173.25" x14ac:dyDescent="0.25">
      <c r="A504" s="553"/>
      <c r="B504" s="489">
        <v>2</v>
      </c>
      <c r="C504" s="23" t="s">
        <v>1081</v>
      </c>
      <c r="D504" s="489">
        <v>2020</v>
      </c>
      <c r="E504" s="489" t="s">
        <v>167</v>
      </c>
      <c r="F504" s="48">
        <f>SUM(G504:K504)</f>
        <v>100</v>
      </c>
      <c r="G504" s="48"/>
      <c r="H504" s="48"/>
      <c r="I504" s="48">
        <v>100</v>
      </c>
      <c r="J504" s="48"/>
      <c r="K504" s="48"/>
      <c r="L504" s="486" t="s">
        <v>168</v>
      </c>
      <c r="M504" s="486" t="s">
        <v>169</v>
      </c>
    </row>
    <row r="505" spans="1:13" ht="147.75" customHeight="1" x14ac:dyDescent="0.25">
      <c r="A505" s="553"/>
      <c r="B505" s="489">
        <v>3</v>
      </c>
      <c r="C505" s="23" t="s">
        <v>658</v>
      </c>
      <c r="D505" s="489">
        <v>2020</v>
      </c>
      <c r="E505" s="489" t="s">
        <v>659</v>
      </c>
      <c r="F505" s="48">
        <f t="shared" ref="F505:F507" si="36">SUM(G505:K505)</f>
        <v>2315.893</v>
      </c>
      <c r="G505" s="48"/>
      <c r="H505" s="48"/>
      <c r="I505" s="48"/>
      <c r="J505" s="48"/>
      <c r="K505" s="48">
        <v>2315.893</v>
      </c>
      <c r="L505" s="489" t="s">
        <v>773</v>
      </c>
      <c r="M505" s="486">
        <v>1</v>
      </c>
    </row>
    <row r="506" spans="1:13" ht="153.75" customHeight="1" x14ac:dyDescent="0.25">
      <c r="A506" s="553"/>
      <c r="B506" s="489">
        <v>4</v>
      </c>
      <c r="C506" s="23" t="s">
        <v>660</v>
      </c>
      <c r="D506" s="489">
        <v>2020</v>
      </c>
      <c r="E506" s="489" t="s">
        <v>659</v>
      </c>
      <c r="F506" s="48">
        <f t="shared" si="36"/>
        <v>80000</v>
      </c>
      <c r="G506" s="48"/>
      <c r="H506" s="48"/>
      <c r="I506" s="48"/>
      <c r="J506" s="48"/>
      <c r="K506" s="48">
        <v>80000</v>
      </c>
      <c r="L506" s="489" t="s">
        <v>775</v>
      </c>
      <c r="M506" s="486">
        <v>1</v>
      </c>
    </row>
    <row r="507" spans="1:13" ht="153" customHeight="1" x14ac:dyDescent="0.25">
      <c r="A507" s="557"/>
      <c r="B507" s="489">
        <v>5</v>
      </c>
      <c r="C507" s="23" t="s">
        <v>1082</v>
      </c>
      <c r="D507" s="489">
        <v>2020</v>
      </c>
      <c r="E507" s="489" t="s">
        <v>1170</v>
      </c>
      <c r="F507" s="48">
        <f t="shared" si="36"/>
        <v>1700</v>
      </c>
      <c r="G507" s="48"/>
      <c r="H507" s="48"/>
      <c r="I507" s="48">
        <v>1700</v>
      </c>
      <c r="J507" s="48"/>
      <c r="K507" s="48"/>
      <c r="L507" s="489" t="s">
        <v>774</v>
      </c>
      <c r="M507" s="486">
        <v>1</v>
      </c>
    </row>
    <row r="508" spans="1:13" ht="15.75" x14ac:dyDescent="0.25">
      <c r="A508" s="23"/>
      <c r="B508" s="15"/>
      <c r="C508" s="19" t="s">
        <v>217</v>
      </c>
      <c r="D508" s="15"/>
      <c r="E508" s="23"/>
      <c r="F508" s="21">
        <f>SUM(G508:K508)</f>
        <v>88945.892999999996</v>
      </c>
      <c r="G508" s="21">
        <f>SUM(G472:G507)</f>
        <v>0</v>
      </c>
      <c r="H508" s="21">
        <f t="shared" ref="H508:K508" si="37">SUM(H472:H507)</f>
        <v>0</v>
      </c>
      <c r="I508" s="21">
        <f t="shared" si="37"/>
        <v>6330</v>
      </c>
      <c r="J508" s="21">
        <f t="shared" si="37"/>
        <v>0</v>
      </c>
      <c r="K508" s="21">
        <f t="shared" si="37"/>
        <v>82615.892999999996</v>
      </c>
      <c r="L508" s="25"/>
      <c r="M508" s="25"/>
    </row>
    <row r="509" spans="1:13" ht="15.75" x14ac:dyDescent="0.25">
      <c r="A509" s="554" t="s">
        <v>1258</v>
      </c>
      <c r="B509" s="555"/>
      <c r="C509" s="555"/>
      <c r="D509" s="555"/>
      <c r="E509" s="555"/>
      <c r="F509" s="555"/>
      <c r="G509" s="555"/>
      <c r="H509" s="555"/>
      <c r="I509" s="555"/>
      <c r="J509" s="555"/>
      <c r="K509" s="555"/>
      <c r="L509" s="555"/>
      <c r="M509" s="556"/>
    </row>
    <row r="510" spans="1:13" ht="63" x14ac:dyDescent="0.25">
      <c r="A510" s="568" t="s">
        <v>220</v>
      </c>
      <c r="B510" s="115">
        <v>1</v>
      </c>
      <c r="C510" s="36" t="s">
        <v>221</v>
      </c>
      <c r="D510" s="96">
        <v>2020</v>
      </c>
      <c r="E510" s="96" t="s">
        <v>222</v>
      </c>
      <c r="F510" s="45">
        <f>SUM(G510:K510)</f>
        <v>200</v>
      </c>
      <c r="G510" s="45">
        <v>0</v>
      </c>
      <c r="H510" s="45">
        <v>0</v>
      </c>
      <c r="I510" s="45">
        <v>0</v>
      </c>
      <c r="J510" s="45">
        <v>0</v>
      </c>
      <c r="K510" s="45">
        <v>200</v>
      </c>
      <c r="L510" s="96" t="s">
        <v>223</v>
      </c>
      <c r="M510" s="96">
        <v>67</v>
      </c>
    </row>
    <row r="511" spans="1:13" ht="69" customHeight="1" x14ac:dyDescent="0.25">
      <c r="A511" s="570"/>
      <c r="B511" s="115">
        <v>2</v>
      </c>
      <c r="C511" s="36" t="s">
        <v>224</v>
      </c>
      <c r="D511" s="96">
        <v>2020</v>
      </c>
      <c r="E511" s="96" t="s">
        <v>225</v>
      </c>
      <c r="F511" s="45">
        <v>300</v>
      </c>
      <c r="G511" s="45">
        <v>0</v>
      </c>
      <c r="H511" s="45">
        <v>0</v>
      </c>
      <c r="I511" s="45">
        <v>300</v>
      </c>
      <c r="J511" s="45">
        <v>0</v>
      </c>
      <c r="K511" s="45">
        <v>0</v>
      </c>
      <c r="L511" s="328" t="s">
        <v>776</v>
      </c>
      <c r="M511" s="96">
        <v>4</v>
      </c>
    </row>
    <row r="512" spans="1:13" ht="47.25" x14ac:dyDescent="0.25">
      <c r="A512" s="568" t="s">
        <v>226</v>
      </c>
      <c r="B512" s="115">
        <v>1</v>
      </c>
      <c r="C512" s="36" t="s">
        <v>227</v>
      </c>
      <c r="D512" s="96">
        <v>2020</v>
      </c>
      <c r="E512" s="96" t="s">
        <v>222</v>
      </c>
      <c r="F512" s="45">
        <f t="shared" ref="F512:F544" si="38">SUM(G512:K512)</f>
        <v>150</v>
      </c>
      <c r="G512" s="45">
        <v>0</v>
      </c>
      <c r="H512" s="45">
        <v>0</v>
      </c>
      <c r="I512" s="45">
        <v>0</v>
      </c>
      <c r="J512" s="45">
        <v>0</v>
      </c>
      <c r="K512" s="45">
        <v>150</v>
      </c>
      <c r="L512" s="328" t="s">
        <v>138</v>
      </c>
      <c r="M512" s="96">
        <v>10</v>
      </c>
    </row>
    <row r="513" spans="1:13" ht="63" x14ac:dyDescent="0.25">
      <c r="A513" s="569"/>
      <c r="B513" s="115">
        <v>2</v>
      </c>
      <c r="C513" s="36" t="s">
        <v>228</v>
      </c>
      <c r="D513" s="96">
        <v>2020</v>
      </c>
      <c r="E513" s="96" t="s">
        <v>222</v>
      </c>
      <c r="F513" s="45">
        <f t="shared" si="38"/>
        <v>70</v>
      </c>
      <c r="G513" s="45">
        <v>0</v>
      </c>
      <c r="H513" s="45">
        <v>0</v>
      </c>
      <c r="I513" s="45">
        <v>70</v>
      </c>
      <c r="J513" s="45">
        <v>0</v>
      </c>
      <c r="K513" s="45">
        <v>0</v>
      </c>
      <c r="L513" s="328" t="s">
        <v>777</v>
      </c>
      <c r="M513" s="96">
        <v>12</v>
      </c>
    </row>
    <row r="514" spans="1:13" ht="116.25" customHeight="1" x14ac:dyDescent="0.25">
      <c r="A514" s="570"/>
      <c r="B514" s="97">
        <v>3</v>
      </c>
      <c r="C514" s="116" t="s">
        <v>229</v>
      </c>
      <c r="D514" s="97">
        <v>2020</v>
      </c>
      <c r="E514" s="97" t="s">
        <v>222</v>
      </c>
      <c r="F514" s="117">
        <f t="shared" si="38"/>
        <v>500</v>
      </c>
      <c r="G514" s="117">
        <v>0</v>
      </c>
      <c r="H514" s="117">
        <v>0</v>
      </c>
      <c r="I514" s="117">
        <v>500</v>
      </c>
      <c r="J514" s="117">
        <v>0</v>
      </c>
      <c r="K514" s="117">
        <v>0</v>
      </c>
      <c r="L514" s="325" t="s">
        <v>778</v>
      </c>
      <c r="M514" s="97">
        <v>2030</v>
      </c>
    </row>
    <row r="515" spans="1:13" ht="31.5" customHeight="1" x14ac:dyDescent="0.25">
      <c r="A515" s="568" t="s">
        <v>230</v>
      </c>
      <c r="B515" s="115"/>
      <c r="C515" s="137" t="s">
        <v>779</v>
      </c>
      <c r="D515" s="96"/>
      <c r="E515" s="96"/>
      <c r="F515" s="45"/>
      <c r="G515" s="45"/>
      <c r="H515" s="45"/>
      <c r="I515" s="45"/>
      <c r="J515" s="45"/>
      <c r="K515" s="45"/>
      <c r="L515" s="96"/>
      <c r="M515" s="96"/>
    </row>
    <row r="516" spans="1:13" ht="141.75" x14ac:dyDescent="0.25">
      <c r="A516" s="569"/>
      <c r="B516" s="118" t="s">
        <v>90</v>
      </c>
      <c r="C516" s="36" t="s">
        <v>1085</v>
      </c>
      <c r="D516" s="96">
        <v>2020</v>
      </c>
      <c r="E516" s="96" t="s">
        <v>231</v>
      </c>
      <c r="F516" s="119">
        <f>SUM(G516:K516)</f>
        <v>500</v>
      </c>
      <c r="G516" s="119">
        <v>0</v>
      </c>
      <c r="H516" s="119">
        <v>0</v>
      </c>
      <c r="I516" s="119">
        <v>500</v>
      </c>
      <c r="J516" s="119">
        <v>0</v>
      </c>
      <c r="K516" s="119">
        <v>0</v>
      </c>
      <c r="L516" s="328" t="s">
        <v>780</v>
      </c>
      <c r="M516" s="96">
        <v>1</v>
      </c>
    </row>
    <row r="517" spans="1:13" ht="126" x14ac:dyDescent="0.25">
      <c r="A517" s="569"/>
      <c r="B517" s="120" t="s">
        <v>109</v>
      </c>
      <c r="C517" s="121" t="s">
        <v>1083</v>
      </c>
      <c r="D517" s="42">
        <v>2020</v>
      </c>
      <c r="E517" s="96" t="s">
        <v>231</v>
      </c>
      <c r="F517" s="122">
        <v>25</v>
      </c>
      <c r="G517" s="122">
        <v>0</v>
      </c>
      <c r="H517" s="122">
        <v>0</v>
      </c>
      <c r="I517" s="122">
        <v>25</v>
      </c>
      <c r="J517" s="122">
        <v>0</v>
      </c>
      <c r="K517" s="122">
        <v>0</v>
      </c>
      <c r="L517" s="328" t="s">
        <v>780</v>
      </c>
      <c r="M517" s="42">
        <v>1</v>
      </c>
    </row>
    <row r="518" spans="1:13" ht="47.25" x14ac:dyDescent="0.25">
      <c r="A518" s="569"/>
      <c r="B518" s="120"/>
      <c r="C518" s="330" t="s">
        <v>1084</v>
      </c>
      <c r="D518" s="42"/>
      <c r="E518" s="42"/>
      <c r="F518" s="123"/>
      <c r="G518" s="123"/>
      <c r="H518" s="123"/>
      <c r="I518" s="123"/>
      <c r="J518" s="123"/>
      <c r="K518" s="123"/>
      <c r="L518" s="42"/>
      <c r="M518" s="42"/>
    </row>
    <row r="519" spans="1:13" ht="63" x14ac:dyDescent="0.25">
      <c r="A519" s="569"/>
      <c r="B519" s="118" t="s">
        <v>90</v>
      </c>
      <c r="C519" s="36" t="s">
        <v>232</v>
      </c>
      <c r="D519" s="96">
        <v>2020</v>
      </c>
      <c r="E519" s="96" t="s">
        <v>222</v>
      </c>
      <c r="F519" s="45">
        <f t="shared" si="38"/>
        <v>50</v>
      </c>
      <c r="G519" s="45">
        <v>0</v>
      </c>
      <c r="H519" s="45">
        <v>0</v>
      </c>
      <c r="I519" s="45">
        <v>50</v>
      </c>
      <c r="J519" s="45">
        <v>0</v>
      </c>
      <c r="K519" s="45">
        <v>0</v>
      </c>
      <c r="L519" s="96" t="s">
        <v>233</v>
      </c>
      <c r="M519" s="96">
        <v>100</v>
      </c>
    </row>
    <row r="520" spans="1:13" ht="113.25" customHeight="1" x14ac:dyDescent="0.25">
      <c r="A520" s="569"/>
      <c r="B520" s="118" t="s">
        <v>109</v>
      </c>
      <c r="C520" s="36" t="s">
        <v>1086</v>
      </c>
      <c r="D520" s="96">
        <v>2020</v>
      </c>
      <c r="E520" s="96" t="s">
        <v>231</v>
      </c>
      <c r="F520" s="45">
        <v>50</v>
      </c>
      <c r="G520" s="45">
        <v>0</v>
      </c>
      <c r="H520" s="45">
        <v>0</v>
      </c>
      <c r="I520" s="45">
        <v>50</v>
      </c>
      <c r="J520" s="45">
        <v>0</v>
      </c>
      <c r="K520" s="45">
        <v>0</v>
      </c>
      <c r="L520" s="328" t="s">
        <v>780</v>
      </c>
      <c r="M520" s="96">
        <v>1</v>
      </c>
    </row>
    <row r="521" spans="1:13" ht="117" customHeight="1" x14ac:dyDescent="0.25">
      <c r="A521" s="569"/>
      <c r="B521" s="118" t="s">
        <v>112</v>
      </c>
      <c r="C521" s="36" t="s">
        <v>1087</v>
      </c>
      <c r="D521" s="96">
        <v>2020</v>
      </c>
      <c r="E521" s="96" t="s">
        <v>231</v>
      </c>
      <c r="F521" s="45">
        <f t="shared" si="38"/>
        <v>200</v>
      </c>
      <c r="G521" s="45">
        <v>0</v>
      </c>
      <c r="H521" s="45">
        <v>0</v>
      </c>
      <c r="I521" s="45">
        <v>200</v>
      </c>
      <c r="J521" s="45">
        <v>0</v>
      </c>
      <c r="K521" s="45">
        <v>0</v>
      </c>
      <c r="L521" s="328" t="s">
        <v>780</v>
      </c>
      <c r="M521" s="96">
        <v>1</v>
      </c>
    </row>
    <row r="522" spans="1:13" ht="31.5" x14ac:dyDescent="0.25">
      <c r="A522" s="569"/>
      <c r="B522" s="118"/>
      <c r="C522" s="137" t="s">
        <v>781</v>
      </c>
      <c r="D522" s="96"/>
      <c r="E522" s="96"/>
      <c r="F522" s="45"/>
      <c r="G522" s="45"/>
      <c r="H522" s="45"/>
      <c r="I522" s="45"/>
      <c r="J522" s="45"/>
      <c r="K522" s="45"/>
      <c r="L522" s="96"/>
      <c r="M522" s="96"/>
    </row>
    <row r="523" spans="1:13" ht="126" x14ac:dyDescent="0.25">
      <c r="A523" s="569"/>
      <c r="B523" s="118" t="s">
        <v>90</v>
      </c>
      <c r="C523" s="36" t="s">
        <v>234</v>
      </c>
      <c r="D523" s="96">
        <v>2020</v>
      </c>
      <c r="E523" s="96" t="s">
        <v>231</v>
      </c>
      <c r="F523" s="45">
        <v>500</v>
      </c>
      <c r="G523" s="45">
        <v>0</v>
      </c>
      <c r="H523" s="45">
        <v>0</v>
      </c>
      <c r="I523" s="45">
        <v>500</v>
      </c>
      <c r="J523" s="45">
        <v>0</v>
      </c>
      <c r="K523" s="45">
        <v>0</v>
      </c>
      <c r="L523" s="328" t="s">
        <v>780</v>
      </c>
      <c r="M523" s="96">
        <v>1</v>
      </c>
    </row>
    <row r="524" spans="1:13" ht="126" x14ac:dyDescent="0.25">
      <c r="A524" s="569"/>
      <c r="B524" s="124" t="s">
        <v>109</v>
      </c>
      <c r="C524" s="23" t="s">
        <v>1088</v>
      </c>
      <c r="D524" s="34">
        <v>2020</v>
      </c>
      <c r="E524" s="34" t="s">
        <v>222</v>
      </c>
      <c r="F524" s="73">
        <f t="shared" si="38"/>
        <v>400</v>
      </c>
      <c r="G524" s="73">
        <v>0</v>
      </c>
      <c r="H524" s="73">
        <v>0</v>
      </c>
      <c r="I524" s="73">
        <v>400</v>
      </c>
      <c r="J524" s="73">
        <v>0</v>
      </c>
      <c r="K524" s="73">
        <v>0</v>
      </c>
      <c r="L524" s="34" t="s">
        <v>235</v>
      </c>
      <c r="M524" s="34">
        <v>5</v>
      </c>
    </row>
    <row r="525" spans="1:13" ht="110.25" x14ac:dyDescent="0.25">
      <c r="A525" s="569"/>
      <c r="B525" s="124" t="s">
        <v>112</v>
      </c>
      <c r="C525" s="23" t="s">
        <v>1089</v>
      </c>
      <c r="D525" s="34">
        <v>2020</v>
      </c>
      <c r="E525" s="34" t="s">
        <v>222</v>
      </c>
      <c r="F525" s="73">
        <f t="shared" si="38"/>
        <v>400</v>
      </c>
      <c r="G525" s="73">
        <v>0</v>
      </c>
      <c r="H525" s="73">
        <v>0</v>
      </c>
      <c r="I525" s="73">
        <v>400</v>
      </c>
      <c r="J525" s="73">
        <v>0</v>
      </c>
      <c r="K525" s="73">
        <v>0</v>
      </c>
      <c r="L525" s="34" t="s">
        <v>235</v>
      </c>
      <c r="M525" s="34">
        <v>2</v>
      </c>
    </row>
    <row r="526" spans="1:13" ht="116.25" customHeight="1" x14ac:dyDescent="0.25">
      <c r="A526" s="569"/>
      <c r="B526" s="124" t="s">
        <v>114</v>
      </c>
      <c r="C526" s="23" t="s">
        <v>236</v>
      </c>
      <c r="D526" s="34">
        <v>2020</v>
      </c>
      <c r="E526" s="96" t="s">
        <v>231</v>
      </c>
      <c r="F526" s="73">
        <v>150</v>
      </c>
      <c r="G526" s="73">
        <v>0</v>
      </c>
      <c r="H526" s="73">
        <v>0</v>
      </c>
      <c r="I526" s="73">
        <v>150</v>
      </c>
      <c r="J526" s="73">
        <v>0</v>
      </c>
      <c r="K526" s="73">
        <v>0</v>
      </c>
      <c r="L526" s="329" t="s">
        <v>782</v>
      </c>
      <c r="M526" s="34">
        <v>1</v>
      </c>
    </row>
    <row r="527" spans="1:13" ht="116.25" customHeight="1" x14ac:dyDescent="0.25">
      <c r="A527" s="569"/>
      <c r="B527" s="316">
        <v>5</v>
      </c>
      <c r="C527" s="277" t="s">
        <v>1091</v>
      </c>
      <c r="D527" s="316">
        <v>2020</v>
      </c>
      <c r="E527" s="328" t="s">
        <v>222</v>
      </c>
      <c r="F527" s="119">
        <f>SUM(G527:K527)</f>
        <v>1000</v>
      </c>
      <c r="G527" s="119"/>
      <c r="H527" s="119"/>
      <c r="I527" s="318">
        <v>1000</v>
      </c>
      <c r="J527" s="119"/>
      <c r="K527" s="320"/>
      <c r="L527" s="323" t="s">
        <v>787</v>
      </c>
      <c r="M527" s="290">
        <v>2</v>
      </c>
    </row>
    <row r="528" spans="1:13" ht="289.5" customHeight="1" x14ac:dyDescent="0.25">
      <c r="A528" s="569"/>
      <c r="B528" s="317">
        <v>6</v>
      </c>
      <c r="C528" s="23" t="s">
        <v>701</v>
      </c>
      <c r="D528" s="317">
        <v>2020</v>
      </c>
      <c r="E528" s="317" t="s">
        <v>231</v>
      </c>
      <c r="F528" s="119">
        <f>SUM(G528:K528)</f>
        <v>25000</v>
      </c>
      <c r="G528" s="119"/>
      <c r="H528" s="119"/>
      <c r="I528" s="319"/>
      <c r="J528" s="119"/>
      <c r="K528" s="322">
        <v>25000</v>
      </c>
      <c r="L528" s="324" t="s">
        <v>1092</v>
      </c>
      <c r="M528" s="290">
        <v>1</v>
      </c>
    </row>
    <row r="529" spans="1:13" ht="31.5" x14ac:dyDescent="0.25">
      <c r="A529" s="569"/>
      <c r="B529" s="118"/>
      <c r="C529" s="137" t="s">
        <v>783</v>
      </c>
      <c r="D529" s="96"/>
      <c r="E529" s="96"/>
      <c r="F529" s="119"/>
      <c r="G529" s="119"/>
      <c r="H529" s="119"/>
      <c r="I529" s="119"/>
      <c r="J529" s="119"/>
      <c r="K529" s="119"/>
      <c r="L529" s="96"/>
      <c r="M529" s="96"/>
    </row>
    <row r="530" spans="1:13" ht="173.25" customHeight="1" x14ac:dyDescent="0.25">
      <c r="A530" s="569"/>
      <c r="B530" s="118" t="s">
        <v>90</v>
      </c>
      <c r="C530" s="36" t="s">
        <v>1090</v>
      </c>
      <c r="D530" s="96">
        <v>2020</v>
      </c>
      <c r="E530" s="328" t="s">
        <v>784</v>
      </c>
      <c r="F530" s="119">
        <v>50</v>
      </c>
      <c r="G530" s="119">
        <v>0</v>
      </c>
      <c r="H530" s="119">
        <v>0</v>
      </c>
      <c r="I530" s="119">
        <v>50</v>
      </c>
      <c r="J530" s="119">
        <v>0</v>
      </c>
      <c r="K530" s="119">
        <v>0</v>
      </c>
      <c r="L530" s="328" t="s">
        <v>780</v>
      </c>
      <c r="M530" s="96">
        <v>1</v>
      </c>
    </row>
    <row r="531" spans="1:13" ht="65.25" customHeight="1" x14ac:dyDescent="0.25">
      <c r="A531" s="569"/>
      <c r="B531" s="65" t="s">
        <v>109</v>
      </c>
      <c r="C531" s="36" t="s">
        <v>237</v>
      </c>
      <c r="D531" s="96">
        <v>2020</v>
      </c>
      <c r="E531" s="328" t="s">
        <v>785</v>
      </c>
      <c r="F531" s="119">
        <f t="shared" si="38"/>
        <v>400</v>
      </c>
      <c r="G531" s="119">
        <v>0</v>
      </c>
      <c r="H531" s="119">
        <v>0</v>
      </c>
      <c r="I531" s="119">
        <v>200</v>
      </c>
      <c r="J531" s="119">
        <v>0</v>
      </c>
      <c r="K531" s="119">
        <v>200</v>
      </c>
      <c r="L531" s="328" t="s">
        <v>138</v>
      </c>
      <c r="M531" s="96">
        <v>15</v>
      </c>
    </row>
    <row r="532" spans="1:13" ht="47.25" x14ac:dyDescent="0.25">
      <c r="A532" s="569"/>
      <c r="B532" s="118"/>
      <c r="C532" s="137" t="s">
        <v>786</v>
      </c>
      <c r="D532" s="96"/>
      <c r="E532" s="96"/>
      <c r="F532" s="119"/>
      <c r="G532" s="119"/>
      <c r="H532" s="119"/>
      <c r="I532" s="119"/>
      <c r="J532" s="119"/>
      <c r="K532" s="119"/>
      <c r="L532" s="96"/>
      <c r="M532" s="96"/>
    </row>
    <row r="533" spans="1:13" ht="47.25" x14ac:dyDescent="0.25">
      <c r="A533" s="569"/>
      <c r="B533" s="118" t="s">
        <v>90</v>
      </c>
      <c r="C533" s="137" t="s">
        <v>1171</v>
      </c>
      <c r="D533" s="96">
        <v>2020</v>
      </c>
      <c r="E533" s="96" t="s">
        <v>222</v>
      </c>
      <c r="F533" s="119">
        <f>SUM(G533:K533)</f>
        <v>1676.8</v>
      </c>
      <c r="G533" s="119">
        <v>0</v>
      </c>
      <c r="H533" s="119">
        <v>0</v>
      </c>
      <c r="I533" s="119">
        <v>1676.8</v>
      </c>
      <c r="J533" s="119">
        <v>0</v>
      </c>
      <c r="K533" s="119">
        <v>0</v>
      </c>
      <c r="L533" s="547" t="s">
        <v>239</v>
      </c>
      <c r="M533" s="96">
        <v>1</v>
      </c>
    </row>
    <row r="534" spans="1:13" ht="78.75" x14ac:dyDescent="0.25">
      <c r="A534" s="569"/>
      <c r="B534" s="118" t="s">
        <v>109</v>
      </c>
      <c r="C534" s="36" t="s">
        <v>238</v>
      </c>
      <c r="D534" s="96">
        <v>2020</v>
      </c>
      <c r="E534" s="96" t="s">
        <v>222</v>
      </c>
      <c r="F534" s="119">
        <f>SUM(G534:K534)</f>
        <v>70</v>
      </c>
      <c r="G534" s="119">
        <v>0</v>
      </c>
      <c r="H534" s="119">
        <v>0</v>
      </c>
      <c r="I534" s="119">
        <v>70</v>
      </c>
      <c r="J534" s="119">
        <v>0</v>
      </c>
      <c r="K534" s="119">
        <v>0</v>
      </c>
      <c r="L534" s="96" t="s">
        <v>239</v>
      </c>
      <c r="M534" s="96">
        <v>1</v>
      </c>
    </row>
    <row r="535" spans="1:13" ht="110.25" x14ac:dyDescent="0.25">
      <c r="A535" s="569"/>
      <c r="B535" s="118" t="s">
        <v>112</v>
      </c>
      <c r="C535" s="36" t="s">
        <v>240</v>
      </c>
      <c r="D535" s="96">
        <v>2020</v>
      </c>
      <c r="E535" s="96" t="s">
        <v>231</v>
      </c>
      <c r="F535" s="119">
        <f>SUM(G535:K535)</f>
        <v>80</v>
      </c>
      <c r="G535" s="119">
        <v>0</v>
      </c>
      <c r="H535" s="119">
        <v>0</v>
      </c>
      <c r="I535" s="119">
        <v>80</v>
      </c>
      <c r="J535" s="119">
        <v>0</v>
      </c>
      <c r="K535" s="119">
        <v>0</v>
      </c>
      <c r="L535" s="328" t="s">
        <v>780</v>
      </c>
      <c r="M535" s="96">
        <v>1</v>
      </c>
    </row>
    <row r="536" spans="1:13" ht="113.25" customHeight="1" x14ac:dyDescent="0.25">
      <c r="A536" s="569"/>
      <c r="B536" s="65" t="s">
        <v>114</v>
      </c>
      <c r="C536" s="36" t="s">
        <v>241</v>
      </c>
      <c r="D536" s="96">
        <v>2020</v>
      </c>
      <c r="E536" s="96" t="s">
        <v>231</v>
      </c>
      <c r="F536" s="119">
        <f t="shared" si="38"/>
        <v>300</v>
      </c>
      <c r="G536" s="119">
        <v>0</v>
      </c>
      <c r="H536" s="119">
        <v>0</v>
      </c>
      <c r="I536" s="119">
        <v>300</v>
      </c>
      <c r="J536" s="119">
        <v>0</v>
      </c>
      <c r="K536" s="119">
        <v>0</v>
      </c>
      <c r="L536" s="328" t="s">
        <v>780</v>
      </c>
      <c r="M536" s="96">
        <v>1</v>
      </c>
    </row>
    <row r="537" spans="1:13" ht="78.75" x14ac:dyDescent="0.25">
      <c r="A537" s="569"/>
      <c r="B537" s="118" t="s">
        <v>116</v>
      </c>
      <c r="C537" s="36" t="s">
        <v>242</v>
      </c>
      <c r="D537" s="96">
        <v>2020</v>
      </c>
      <c r="E537" s="96" t="s">
        <v>231</v>
      </c>
      <c r="F537" s="119">
        <f t="shared" si="38"/>
        <v>200</v>
      </c>
      <c r="G537" s="119">
        <v>0</v>
      </c>
      <c r="H537" s="119">
        <v>0</v>
      </c>
      <c r="I537" s="119">
        <v>200</v>
      </c>
      <c r="J537" s="119">
        <v>0</v>
      </c>
      <c r="K537" s="119">
        <v>0</v>
      </c>
      <c r="L537" s="328" t="s">
        <v>780</v>
      </c>
      <c r="M537" s="96">
        <v>1</v>
      </c>
    </row>
    <row r="538" spans="1:13" ht="94.5" x14ac:dyDescent="0.25">
      <c r="A538" s="569"/>
      <c r="B538" s="118" t="s">
        <v>119</v>
      </c>
      <c r="C538" s="23" t="s">
        <v>243</v>
      </c>
      <c r="D538" s="34">
        <v>2020</v>
      </c>
      <c r="E538" s="34" t="s">
        <v>222</v>
      </c>
      <c r="F538" s="73">
        <f t="shared" si="38"/>
        <v>300</v>
      </c>
      <c r="G538" s="73">
        <v>0</v>
      </c>
      <c r="H538" s="73">
        <v>0</v>
      </c>
      <c r="I538" s="73">
        <v>300</v>
      </c>
      <c r="J538" s="73">
        <v>0</v>
      </c>
      <c r="K538" s="73">
        <v>0</v>
      </c>
      <c r="L538" s="329" t="s">
        <v>775</v>
      </c>
      <c r="M538" s="34">
        <v>1</v>
      </c>
    </row>
    <row r="539" spans="1:13" ht="78.75" x14ac:dyDescent="0.25">
      <c r="A539" s="569"/>
      <c r="B539" s="120" t="s">
        <v>244</v>
      </c>
      <c r="C539" s="125" t="s">
        <v>245</v>
      </c>
      <c r="D539" s="94">
        <v>2020</v>
      </c>
      <c r="E539" s="94" t="s">
        <v>222</v>
      </c>
      <c r="F539" s="126">
        <f t="shared" si="38"/>
        <v>550</v>
      </c>
      <c r="G539" s="126">
        <v>0</v>
      </c>
      <c r="H539" s="126">
        <v>0</v>
      </c>
      <c r="I539" s="126">
        <v>550</v>
      </c>
      <c r="J539" s="126">
        <v>0</v>
      </c>
      <c r="K539" s="126">
        <v>0</v>
      </c>
      <c r="L539" s="327" t="s">
        <v>1212</v>
      </c>
      <c r="M539" s="94">
        <v>6</v>
      </c>
    </row>
    <row r="540" spans="1:13" ht="204.75" x14ac:dyDescent="0.25">
      <c r="A540" s="569"/>
      <c r="B540" s="118" t="s">
        <v>246</v>
      </c>
      <c r="C540" s="36" t="s">
        <v>247</v>
      </c>
      <c r="D540" s="96">
        <v>2020</v>
      </c>
      <c r="E540" s="96" t="s">
        <v>222</v>
      </c>
      <c r="F540" s="119">
        <f t="shared" si="38"/>
        <v>600</v>
      </c>
      <c r="G540" s="119">
        <v>0</v>
      </c>
      <c r="H540" s="119">
        <v>0</v>
      </c>
      <c r="I540" s="119">
        <v>600</v>
      </c>
      <c r="J540" s="119">
        <v>0</v>
      </c>
      <c r="K540" s="119">
        <v>0</v>
      </c>
      <c r="L540" s="96" t="s">
        <v>248</v>
      </c>
      <c r="M540" s="96">
        <v>15.8</v>
      </c>
    </row>
    <row r="541" spans="1:13" ht="78.75" x14ac:dyDescent="0.25">
      <c r="A541" s="569"/>
      <c r="B541" s="317">
        <v>9</v>
      </c>
      <c r="C541" s="23" t="s">
        <v>702</v>
      </c>
      <c r="D541" s="317">
        <v>2020</v>
      </c>
      <c r="E541" s="317" t="s">
        <v>231</v>
      </c>
      <c r="F541" s="119">
        <f t="shared" si="38"/>
        <v>2600</v>
      </c>
      <c r="G541" s="119"/>
      <c r="H541" s="119"/>
      <c r="I541" s="319">
        <v>2600</v>
      </c>
      <c r="J541" s="119"/>
      <c r="K541" s="321"/>
      <c r="L541" s="324" t="s">
        <v>788</v>
      </c>
      <c r="M541" s="290">
        <v>1</v>
      </c>
    </row>
    <row r="542" spans="1:13" ht="113.25" customHeight="1" x14ac:dyDescent="0.25">
      <c r="A542" s="569"/>
      <c r="B542" s="317">
        <v>10</v>
      </c>
      <c r="C542" s="23" t="s">
        <v>1093</v>
      </c>
      <c r="D542" s="317">
        <v>2020</v>
      </c>
      <c r="E542" s="317" t="s">
        <v>231</v>
      </c>
      <c r="F542" s="119">
        <f t="shared" si="38"/>
        <v>300</v>
      </c>
      <c r="G542" s="119"/>
      <c r="H542" s="119"/>
      <c r="I542" s="319">
        <v>300</v>
      </c>
      <c r="J542" s="119"/>
      <c r="K542" s="321"/>
      <c r="L542" s="324" t="s">
        <v>789</v>
      </c>
      <c r="M542" s="290">
        <v>2</v>
      </c>
    </row>
    <row r="543" spans="1:13" ht="86.25" customHeight="1" x14ac:dyDescent="0.25">
      <c r="A543" s="569"/>
      <c r="B543" s="317">
        <v>11</v>
      </c>
      <c r="C543" s="23" t="s">
        <v>703</v>
      </c>
      <c r="D543" s="317">
        <v>2020</v>
      </c>
      <c r="E543" s="317" t="s">
        <v>231</v>
      </c>
      <c r="F543" s="119">
        <f t="shared" si="38"/>
        <v>2770</v>
      </c>
      <c r="G543" s="119"/>
      <c r="H543" s="119"/>
      <c r="I543" s="319">
        <v>2770</v>
      </c>
      <c r="J543" s="119"/>
      <c r="K543" s="321"/>
      <c r="L543" s="324" t="s">
        <v>789</v>
      </c>
      <c r="M543" s="290">
        <v>1</v>
      </c>
    </row>
    <row r="544" spans="1:13" ht="126" x14ac:dyDescent="0.25">
      <c r="A544" s="570"/>
      <c r="B544" s="317">
        <v>12</v>
      </c>
      <c r="C544" s="23" t="s">
        <v>1126</v>
      </c>
      <c r="D544" s="317">
        <v>2020</v>
      </c>
      <c r="E544" s="317" t="s">
        <v>231</v>
      </c>
      <c r="F544" s="119">
        <f t="shared" si="38"/>
        <v>650</v>
      </c>
      <c r="G544" s="119"/>
      <c r="H544" s="119"/>
      <c r="I544" s="319">
        <v>650</v>
      </c>
      <c r="J544" s="119"/>
      <c r="K544" s="321"/>
      <c r="L544" s="324" t="s">
        <v>788</v>
      </c>
      <c r="M544" s="290">
        <v>1</v>
      </c>
    </row>
    <row r="545" spans="1:13" ht="15.75" x14ac:dyDescent="0.25">
      <c r="A545" s="127"/>
      <c r="B545" s="127"/>
      <c r="C545" s="128" t="s">
        <v>170</v>
      </c>
      <c r="D545" s="128"/>
      <c r="E545" s="128"/>
      <c r="F545" s="129">
        <f>G545+H545+I545+J545+K545</f>
        <v>40041.800000000003</v>
      </c>
      <c r="G545" s="129">
        <f>SUM(G510:G544)</f>
        <v>0</v>
      </c>
      <c r="H545" s="129">
        <f>SUM(H510:H544)</f>
        <v>0</v>
      </c>
      <c r="I545" s="129">
        <f>SUM(I510:I544)</f>
        <v>14491.8</v>
      </c>
      <c r="J545" s="129">
        <f>SUM(J510:J544)</f>
        <v>0</v>
      </c>
      <c r="K545" s="129">
        <f>SUM(K510:K544)</f>
        <v>25550</v>
      </c>
      <c r="L545" s="127"/>
      <c r="M545" s="127"/>
    </row>
    <row r="546" spans="1:13" ht="15.75" customHeight="1" x14ac:dyDescent="0.25">
      <c r="A546" s="554" t="s">
        <v>1259</v>
      </c>
      <c r="B546" s="555"/>
      <c r="C546" s="555"/>
      <c r="D546" s="555"/>
      <c r="E546" s="555"/>
      <c r="F546" s="555"/>
      <c r="G546" s="555"/>
      <c r="H546" s="555"/>
      <c r="I546" s="555"/>
      <c r="J546" s="555"/>
      <c r="K546" s="555"/>
      <c r="L546" s="555"/>
      <c r="M546" s="556"/>
    </row>
    <row r="547" spans="1:13" ht="99" customHeight="1" x14ac:dyDescent="0.25">
      <c r="A547" s="580" t="s">
        <v>648</v>
      </c>
      <c r="B547" s="98">
        <v>1</v>
      </c>
      <c r="C547" s="125" t="s">
        <v>1094</v>
      </c>
      <c r="D547" s="98">
        <v>2020</v>
      </c>
      <c r="E547" s="163" t="s">
        <v>569</v>
      </c>
      <c r="F547" s="283">
        <v>25</v>
      </c>
      <c r="G547" s="283"/>
      <c r="H547" s="283"/>
      <c r="I547" s="283">
        <v>25</v>
      </c>
      <c r="J547" s="283"/>
      <c r="K547" s="283"/>
      <c r="L547" s="329" t="s">
        <v>645</v>
      </c>
      <c r="M547" s="98">
        <v>5</v>
      </c>
    </row>
    <row r="548" spans="1:13" ht="128.25" customHeight="1" x14ac:dyDescent="0.25">
      <c r="A548" s="581"/>
      <c r="B548" s="98">
        <v>2</v>
      </c>
      <c r="C548" s="23" t="s">
        <v>1095</v>
      </c>
      <c r="D548" s="98">
        <v>2020</v>
      </c>
      <c r="E548" s="163" t="s">
        <v>569</v>
      </c>
      <c r="F548" s="283">
        <v>50</v>
      </c>
      <c r="G548" s="283"/>
      <c r="H548" s="283"/>
      <c r="I548" s="283">
        <v>50</v>
      </c>
      <c r="J548" s="283"/>
      <c r="K548" s="283"/>
      <c r="L548" s="163" t="s">
        <v>641</v>
      </c>
      <c r="M548" s="98">
        <v>5</v>
      </c>
    </row>
    <row r="549" spans="1:13" ht="98.25" customHeight="1" x14ac:dyDescent="0.25">
      <c r="A549" s="581"/>
      <c r="B549" s="98">
        <v>3</v>
      </c>
      <c r="C549" s="23" t="s">
        <v>642</v>
      </c>
      <c r="D549" s="98">
        <v>2020</v>
      </c>
      <c r="E549" s="163" t="s">
        <v>569</v>
      </c>
      <c r="F549" s="283">
        <v>16.2</v>
      </c>
      <c r="G549" s="283"/>
      <c r="H549" s="283"/>
      <c r="I549" s="283">
        <v>16.2</v>
      </c>
      <c r="J549" s="283"/>
      <c r="K549" s="283"/>
      <c r="L549" s="163" t="s">
        <v>649</v>
      </c>
      <c r="M549" s="98">
        <v>5</v>
      </c>
    </row>
    <row r="550" spans="1:13" ht="87.75" customHeight="1" x14ac:dyDescent="0.25">
      <c r="A550" s="581"/>
      <c r="B550" s="98">
        <v>4</v>
      </c>
      <c r="C550" s="23" t="s">
        <v>1175</v>
      </c>
      <c r="D550" s="98">
        <v>2020</v>
      </c>
      <c r="E550" s="163" t="s">
        <v>569</v>
      </c>
      <c r="F550" s="283">
        <v>10</v>
      </c>
      <c r="G550" s="283"/>
      <c r="H550" s="283"/>
      <c r="I550" s="283">
        <v>10</v>
      </c>
      <c r="J550" s="283"/>
      <c r="K550" s="283"/>
      <c r="L550" s="329" t="s">
        <v>1223</v>
      </c>
      <c r="M550" s="98">
        <v>1</v>
      </c>
    </row>
    <row r="551" spans="1:13" ht="94.5" x14ac:dyDescent="0.25">
      <c r="A551" s="581"/>
      <c r="B551" s="98">
        <v>5</v>
      </c>
      <c r="C551" s="23" t="s">
        <v>1127</v>
      </c>
      <c r="D551" s="163">
        <v>2020</v>
      </c>
      <c r="E551" s="163" t="s">
        <v>569</v>
      </c>
      <c r="F551" s="283">
        <v>28.2</v>
      </c>
      <c r="G551" s="283">
        <v>28.2</v>
      </c>
      <c r="H551" s="283"/>
      <c r="I551" s="283"/>
      <c r="J551" s="283"/>
      <c r="K551" s="283"/>
      <c r="L551" s="163" t="s">
        <v>643</v>
      </c>
      <c r="M551" s="98">
        <v>3</v>
      </c>
    </row>
    <row r="552" spans="1:13" ht="94.5" x14ac:dyDescent="0.25">
      <c r="A552" s="581"/>
      <c r="B552" s="98">
        <v>6</v>
      </c>
      <c r="C552" s="23" t="s">
        <v>644</v>
      </c>
      <c r="D552" s="163">
        <v>2020</v>
      </c>
      <c r="E552" s="163" t="s">
        <v>569</v>
      </c>
      <c r="F552" s="283">
        <v>1700</v>
      </c>
      <c r="G552" s="283">
        <v>1700</v>
      </c>
      <c r="H552" s="283"/>
      <c r="I552" s="283"/>
      <c r="J552" s="283"/>
      <c r="K552" s="283"/>
      <c r="L552" s="417" t="s">
        <v>975</v>
      </c>
      <c r="M552" s="163">
        <v>884</v>
      </c>
    </row>
    <row r="553" spans="1:13" ht="148.5" customHeight="1" x14ac:dyDescent="0.25">
      <c r="A553" s="581"/>
      <c r="B553" s="98">
        <v>7</v>
      </c>
      <c r="C553" s="23" t="s">
        <v>650</v>
      </c>
      <c r="D553" s="163">
        <v>2020</v>
      </c>
      <c r="E553" s="163" t="s">
        <v>569</v>
      </c>
      <c r="F553" s="283">
        <v>2450</v>
      </c>
      <c r="G553" s="283">
        <v>2450</v>
      </c>
      <c r="H553" s="283"/>
      <c r="I553" s="283"/>
      <c r="J553" s="283"/>
      <c r="K553" s="283"/>
      <c r="L553" s="163" t="s">
        <v>645</v>
      </c>
      <c r="M553" s="163">
        <v>2</v>
      </c>
    </row>
    <row r="554" spans="1:13" ht="148.5" customHeight="1" x14ac:dyDescent="0.25">
      <c r="A554" s="581"/>
      <c r="B554" s="98">
        <v>8</v>
      </c>
      <c r="C554" s="23" t="s">
        <v>646</v>
      </c>
      <c r="D554" s="428">
        <v>2020</v>
      </c>
      <c r="E554" s="428" t="s">
        <v>569</v>
      </c>
      <c r="F554" s="283">
        <v>56000</v>
      </c>
      <c r="G554" s="283">
        <v>56000</v>
      </c>
      <c r="H554" s="283"/>
      <c r="I554" s="283"/>
      <c r="J554" s="283"/>
      <c r="K554" s="283"/>
      <c r="L554" s="428" t="s">
        <v>645</v>
      </c>
      <c r="M554" s="428">
        <v>50</v>
      </c>
    </row>
    <row r="555" spans="1:13" ht="148.5" customHeight="1" x14ac:dyDescent="0.25">
      <c r="A555" s="581"/>
      <c r="B555" s="98">
        <v>9</v>
      </c>
      <c r="C555" s="207" t="s">
        <v>1111</v>
      </c>
      <c r="D555" s="259">
        <v>2020</v>
      </c>
      <c r="E555" s="457" t="s">
        <v>569</v>
      </c>
      <c r="F555" s="266">
        <f>G555+H555+I555+J555+K555</f>
        <v>280.10000000000002</v>
      </c>
      <c r="G555" s="266">
        <v>280.10000000000002</v>
      </c>
      <c r="H555" s="266"/>
      <c r="I555" s="268"/>
      <c r="J555" s="259"/>
      <c r="K555" s="259"/>
      <c r="L555" s="456" t="s">
        <v>1112</v>
      </c>
      <c r="M555" s="259">
        <v>30</v>
      </c>
    </row>
    <row r="556" spans="1:13" ht="225" customHeight="1" x14ac:dyDescent="0.25">
      <c r="A556" s="581"/>
      <c r="B556" s="262">
        <v>10</v>
      </c>
      <c r="C556" s="207" t="s">
        <v>540</v>
      </c>
      <c r="D556" s="259">
        <v>2020</v>
      </c>
      <c r="E556" s="260" t="s">
        <v>569</v>
      </c>
      <c r="F556" s="266">
        <f>G556+H556+I556+J556+K556</f>
        <v>22.5</v>
      </c>
      <c r="G556" s="266"/>
      <c r="H556" s="266"/>
      <c r="I556" s="268">
        <v>22.5</v>
      </c>
      <c r="J556" s="268"/>
      <c r="K556" s="259"/>
      <c r="L556" s="166" t="s">
        <v>541</v>
      </c>
      <c r="M556" s="259">
        <v>15</v>
      </c>
    </row>
    <row r="557" spans="1:13" ht="177.75" customHeight="1" x14ac:dyDescent="0.25">
      <c r="A557" s="581"/>
      <c r="B557" s="262">
        <v>11</v>
      </c>
      <c r="C557" s="207" t="s">
        <v>1096</v>
      </c>
      <c r="D557" s="259">
        <v>2020</v>
      </c>
      <c r="E557" s="427" t="s">
        <v>569</v>
      </c>
      <c r="F557" s="266">
        <f>G557+H557+I557+J557+K557</f>
        <v>300</v>
      </c>
      <c r="G557" s="266"/>
      <c r="H557" s="266"/>
      <c r="I557" s="268">
        <v>300</v>
      </c>
      <c r="J557" s="268"/>
      <c r="K557" s="259"/>
      <c r="L557" s="426" t="s">
        <v>539</v>
      </c>
      <c r="M557" s="259">
        <v>150</v>
      </c>
    </row>
    <row r="558" spans="1:13" ht="144" customHeight="1" x14ac:dyDescent="0.25">
      <c r="A558" s="582"/>
      <c r="B558" s="262">
        <v>12</v>
      </c>
      <c r="C558" s="258" t="s">
        <v>543</v>
      </c>
      <c r="D558" s="259">
        <v>2020</v>
      </c>
      <c r="E558" s="427" t="s">
        <v>569</v>
      </c>
      <c r="F558" s="266">
        <f>G558+H558+I558+J558+K558</f>
        <v>15</v>
      </c>
      <c r="G558" s="266"/>
      <c r="H558" s="266"/>
      <c r="I558" s="268">
        <v>15</v>
      </c>
      <c r="J558" s="268"/>
      <c r="K558" s="259"/>
      <c r="L558" s="427" t="s">
        <v>539</v>
      </c>
      <c r="M558" s="259">
        <v>5</v>
      </c>
    </row>
    <row r="559" spans="1:13" ht="144" customHeight="1" x14ac:dyDescent="0.25">
      <c r="A559" s="455"/>
      <c r="B559" s="262">
        <v>13</v>
      </c>
      <c r="C559" s="24" t="s">
        <v>1113</v>
      </c>
      <c r="D559" s="459">
        <v>2020</v>
      </c>
      <c r="E559" s="456" t="s">
        <v>569</v>
      </c>
      <c r="F559" s="272">
        <f>G559+H559+I559+J559+K559</f>
        <v>147</v>
      </c>
      <c r="G559" s="24"/>
      <c r="H559" s="458">
        <v>147</v>
      </c>
      <c r="I559" s="467"/>
      <c r="J559" s="24"/>
      <c r="K559" s="24"/>
      <c r="L559" s="456" t="s">
        <v>539</v>
      </c>
      <c r="M559" s="459">
        <v>24</v>
      </c>
    </row>
    <row r="560" spans="1:13" ht="157.5" x14ac:dyDescent="0.25">
      <c r="A560" s="558" t="s">
        <v>651</v>
      </c>
      <c r="B560" s="98">
        <v>1</v>
      </c>
      <c r="C560" s="23" t="s">
        <v>1097</v>
      </c>
      <c r="D560" s="163">
        <v>2020</v>
      </c>
      <c r="E560" s="163" t="s">
        <v>569</v>
      </c>
      <c r="F560" s="283">
        <v>70500</v>
      </c>
      <c r="G560" s="283">
        <v>70500</v>
      </c>
      <c r="H560" s="283"/>
      <c r="I560" s="283"/>
      <c r="J560" s="283"/>
      <c r="K560" s="283"/>
      <c r="L560" s="163" t="s">
        <v>652</v>
      </c>
      <c r="M560" s="98">
        <v>3.8</v>
      </c>
    </row>
    <row r="561" spans="1:14" ht="78.75" customHeight="1" x14ac:dyDescent="0.25">
      <c r="A561" s="559"/>
      <c r="B561" s="98">
        <v>2</v>
      </c>
      <c r="C561" s="263" t="s">
        <v>653</v>
      </c>
      <c r="D561" s="98">
        <v>2020</v>
      </c>
      <c r="E561" s="163" t="s">
        <v>569</v>
      </c>
      <c r="F561" s="283">
        <v>35.299999999999997</v>
      </c>
      <c r="G561" s="283">
        <v>35.299999999999997</v>
      </c>
      <c r="H561" s="283"/>
      <c r="I561" s="283"/>
      <c r="J561" s="283"/>
      <c r="K561" s="283"/>
      <c r="L561" s="163" t="s">
        <v>647</v>
      </c>
      <c r="M561" s="282">
        <v>20</v>
      </c>
    </row>
    <row r="562" spans="1:14" ht="185.25" customHeight="1" x14ac:dyDescent="0.25">
      <c r="A562" s="560"/>
      <c r="B562" s="262">
        <v>3</v>
      </c>
      <c r="C562" s="207" t="s">
        <v>538</v>
      </c>
      <c r="D562" s="259">
        <v>2020</v>
      </c>
      <c r="E562" s="260" t="s">
        <v>569</v>
      </c>
      <c r="F562" s="266">
        <f>G562+H562+I562+J562+K562</f>
        <v>20</v>
      </c>
      <c r="G562" s="266"/>
      <c r="H562" s="266"/>
      <c r="I562" s="268">
        <v>20</v>
      </c>
      <c r="J562" s="259"/>
      <c r="K562" s="259"/>
      <c r="L562" s="166" t="s">
        <v>539</v>
      </c>
      <c r="M562" s="259">
        <v>20</v>
      </c>
    </row>
    <row r="563" spans="1:14" ht="15.75" x14ac:dyDescent="0.25">
      <c r="A563" s="19"/>
      <c r="B563" s="18"/>
      <c r="C563" s="19" t="s">
        <v>249</v>
      </c>
      <c r="D563" s="18"/>
      <c r="E563" s="18"/>
      <c r="F563" s="32">
        <f>G563+H563+I563+J563+K563</f>
        <v>131599.29999999999</v>
      </c>
      <c r="G563" s="32">
        <f>SUM(G547:G562)</f>
        <v>130993.59999999999</v>
      </c>
      <c r="H563" s="32">
        <f>SUM(H547:H562)</f>
        <v>147</v>
      </c>
      <c r="I563" s="32">
        <f>SUM(I547:I562)</f>
        <v>458.7</v>
      </c>
      <c r="J563" s="32">
        <f>SUM(J547:J562)</f>
        <v>0</v>
      </c>
      <c r="K563" s="32">
        <f>SUM(K547:K562)</f>
        <v>0</v>
      </c>
      <c r="L563" s="19"/>
      <c r="M563" s="18"/>
    </row>
    <row r="564" spans="1:14" ht="15.75" customHeight="1" x14ac:dyDescent="0.25">
      <c r="A564" s="554" t="s">
        <v>1260</v>
      </c>
      <c r="B564" s="555"/>
      <c r="C564" s="555"/>
      <c r="D564" s="555"/>
      <c r="E564" s="555"/>
      <c r="F564" s="555"/>
      <c r="G564" s="555"/>
      <c r="H564" s="555"/>
      <c r="I564" s="555"/>
      <c r="J564" s="555"/>
      <c r="K564" s="555"/>
      <c r="L564" s="555"/>
      <c r="M564" s="556"/>
    </row>
    <row r="565" spans="1:14" ht="70.5" customHeight="1" x14ac:dyDescent="0.25">
      <c r="A565" s="585" t="s">
        <v>610</v>
      </c>
      <c r="B565" s="586"/>
      <c r="C565" s="586"/>
      <c r="D565" s="586"/>
      <c r="E565" s="586"/>
      <c r="F565" s="586"/>
      <c r="G565" s="586"/>
      <c r="H565" s="586"/>
      <c r="I565" s="586"/>
      <c r="J565" s="586"/>
      <c r="K565" s="586"/>
      <c r="L565" s="586"/>
      <c r="M565" s="587"/>
      <c r="N565" s="279"/>
    </row>
    <row r="566" spans="1:14" ht="49.5" customHeight="1" x14ac:dyDescent="0.25">
      <c r="A566" s="580" t="s">
        <v>611</v>
      </c>
      <c r="B566" s="18"/>
      <c r="C566" s="280" t="s">
        <v>612</v>
      </c>
      <c r="D566" s="18"/>
      <c r="E566" s="18"/>
      <c r="F566" s="18"/>
      <c r="G566" s="18"/>
      <c r="H566" s="18"/>
      <c r="I566" s="18"/>
      <c r="J566" s="18"/>
      <c r="K566" s="18"/>
      <c r="L566" s="18"/>
      <c r="M566" s="18"/>
    </row>
    <row r="567" spans="1:14" ht="142.5" customHeight="1" x14ac:dyDescent="0.25">
      <c r="A567" s="581"/>
      <c r="B567" s="163">
        <v>1</v>
      </c>
      <c r="C567" s="23" t="s">
        <v>613</v>
      </c>
      <c r="D567" s="163">
        <v>2020</v>
      </c>
      <c r="E567" s="163" t="s">
        <v>614</v>
      </c>
      <c r="F567" s="164">
        <f>G567+I567+H567+J567+K567</f>
        <v>40</v>
      </c>
      <c r="G567" s="163"/>
      <c r="H567" s="163"/>
      <c r="I567" s="164">
        <v>40</v>
      </c>
      <c r="J567" s="163"/>
      <c r="K567" s="163"/>
      <c r="L567" s="329" t="s">
        <v>790</v>
      </c>
      <c r="M567" s="163" t="s">
        <v>615</v>
      </c>
    </row>
    <row r="568" spans="1:14" ht="94.5" x14ac:dyDescent="0.25">
      <c r="A568" s="581"/>
      <c r="B568" s="18"/>
      <c r="C568" s="281" t="s">
        <v>616</v>
      </c>
      <c r="D568" s="18"/>
      <c r="E568" s="18"/>
      <c r="F568" s="164"/>
      <c r="G568" s="18"/>
      <c r="H568" s="18"/>
      <c r="I568" s="32"/>
      <c r="J568" s="18"/>
      <c r="K568" s="18"/>
      <c r="L568" s="18"/>
      <c r="M568" s="18"/>
    </row>
    <row r="569" spans="1:14" ht="94.5" x14ac:dyDescent="0.25">
      <c r="A569" s="581"/>
      <c r="B569" s="163">
        <v>1</v>
      </c>
      <c r="C569" s="23" t="s">
        <v>618</v>
      </c>
      <c r="D569" s="202">
        <v>2020</v>
      </c>
      <c r="E569" s="163" t="s">
        <v>619</v>
      </c>
      <c r="F569" s="164">
        <v>2000</v>
      </c>
      <c r="G569" s="164"/>
      <c r="H569" s="164"/>
      <c r="I569" s="164">
        <v>2000</v>
      </c>
      <c r="J569" s="164"/>
      <c r="K569" s="164"/>
      <c r="L569" s="163" t="s">
        <v>617</v>
      </c>
      <c r="M569" s="163">
        <v>431.31</v>
      </c>
    </row>
    <row r="570" spans="1:14" ht="96.75" customHeight="1" x14ac:dyDescent="0.25">
      <c r="A570" s="581"/>
      <c r="B570" s="163">
        <v>2</v>
      </c>
      <c r="C570" s="23" t="s">
        <v>620</v>
      </c>
      <c r="D570" s="163">
        <v>2020</v>
      </c>
      <c r="E570" s="163" t="s">
        <v>619</v>
      </c>
      <c r="F570" s="164">
        <f t="shared" ref="F570:F579" si="39">G570+I570+H570+J570+K570</f>
        <v>1640</v>
      </c>
      <c r="G570" s="18"/>
      <c r="H570" s="18"/>
      <c r="I570" s="416">
        <f>140+1500</f>
        <v>1640</v>
      </c>
      <c r="J570" s="18"/>
      <c r="K570" s="18"/>
      <c r="L570" s="163" t="s">
        <v>621</v>
      </c>
      <c r="M570" s="163" t="s">
        <v>622</v>
      </c>
    </row>
    <row r="571" spans="1:14" ht="192" customHeight="1" x14ac:dyDescent="0.25">
      <c r="A571" s="581"/>
      <c r="B571" s="163">
        <v>3</v>
      </c>
      <c r="C571" s="23" t="s">
        <v>623</v>
      </c>
      <c r="D571" s="163">
        <v>2020</v>
      </c>
      <c r="E571" s="163" t="s">
        <v>624</v>
      </c>
      <c r="F571" s="164">
        <f t="shared" si="39"/>
        <v>250</v>
      </c>
      <c r="G571" s="163"/>
      <c r="H571" s="163"/>
      <c r="I571" s="164">
        <v>250</v>
      </c>
      <c r="J571" s="163"/>
      <c r="K571" s="163"/>
      <c r="L571" s="329" t="s">
        <v>791</v>
      </c>
      <c r="M571" s="163">
        <v>43</v>
      </c>
      <c r="N571" s="2"/>
    </row>
    <row r="572" spans="1:14" ht="63" customHeight="1" x14ac:dyDescent="0.25">
      <c r="A572" s="581"/>
      <c r="B572" s="163"/>
      <c r="C572" s="281" t="s">
        <v>625</v>
      </c>
      <c r="D572" s="163"/>
      <c r="E572" s="163"/>
      <c r="F572" s="164"/>
      <c r="G572" s="163"/>
      <c r="H572" s="163"/>
      <c r="I572" s="164"/>
      <c r="J572" s="163"/>
      <c r="K572" s="163"/>
      <c r="L572" s="163"/>
      <c r="M572" s="163"/>
    </row>
    <row r="573" spans="1:14" ht="112.5" customHeight="1" x14ac:dyDescent="0.25">
      <c r="A573" s="581"/>
      <c r="B573" s="163">
        <v>1</v>
      </c>
      <c r="C573" s="23" t="s">
        <v>626</v>
      </c>
      <c r="D573" s="163">
        <v>2020</v>
      </c>
      <c r="E573" s="163" t="s">
        <v>619</v>
      </c>
      <c r="F573" s="164">
        <f t="shared" si="39"/>
        <v>300</v>
      </c>
      <c r="G573" s="163"/>
      <c r="H573" s="163"/>
      <c r="I573" s="164">
        <v>300</v>
      </c>
      <c r="J573" s="163"/>
      <c r="K573" s="163"/>
      <c r="L573" s="163" t="s">
        <v>627</v>
      </c>
      <c r="M573" s="163" t="s">
        <v>628</v>
      </c>
    </row>
    <row r="574" spans="1:14" ht="94.5" x14ac:dyDescent="0.25">
      <c r="A574" s="581"/>
      <c r="B574" s="163">
        <v>2</v>
      </c>
      <c r="C574" s="23" t="s">
        <v>629</v>
      </c>
      <c r="D574" s="163">
        <v>2020</v>
      </c>
      <c r="E574" s="163" t="s">
        <v>619</v>
      </c>
      <c r="F574" s="164">
        <f t="shared" si="39"/>
        <v>400</v>
      </c>
      <c r="G574" s="163"/>
      <c r="H574" s="163"/>
      <c r="I574" s="164">
        <v>400</v>
      </c>
      <c r="J574" s="163"/>
      <c r="K574" s="163"/>
      <c r="L574" s="163" t="s">
        <v>630</v>
      </c>
      <c r="M574" s="163" t="s">
        <v>632</v>
      </c>
    </row>
    <row r="575" spans="1:14" ht="63" x14ac:dyDescent="0.25">
      <c r="A575" s="581"/>
      <c r="B575" s="163"/>
      <c r="C575" s="281" t="s">
        <v>633</v>
      </c>
      <c r="D575" s="163"/>
      <c r="E575" s="163"/>
      <c r="F575" s="164"/>
      <c r="G575" s="163"/>
      <c r="H575" s="163"/>
      <c r="I575" s="164"/>
      <c r="J575" s="163"/>
      <c r="K575" s="163"/>
      <c r="L575" s="163"/>
      <c r="M575" s="163"/>
    </row>
    <row r="576" spans="1:14" ht="97.5" customHeight="1" x14ac:dyDescent="0.25">
      <c r="A576" s="581"/>
      <c r="B576" s="163">
        <v>1</v>
      </c>
      <c r="C576" s="23" t="s">
        <v>1134</v>
      </c>
      <c r="D576" s="163">
        <v>2020</v>
      </c>
      <c r="E576" s="163" t="s">
        <v>619</v>
      </c>
      <c r="F576" s="164">
        <f t="shared" si="39"/>
        <v>500</v>
      </c>
      <c r="G576" s="163"/>
      <c r="H576" s="163"/>
      <c r="I576" s="164">
        <v>500</v>
      </c>
      <c r="J576" s="163"/>
      <c r="K576" s="163"/>
      <c r="L576" s="171" t="s">
        <v>274</v>
      </c>
      <c r="M576" s="163">
        <v>1</v>
      </c>
    </row>
    <row r="577" spans="1:14" ht="148.5" customHeight="1" x14ac:dyDescent="0.25">
      <c r="A577" s="581"/>
      <c r="B577" s="163">
        <v>2</v>
      </c>
      <c r="C577" s="23" t="s">
        <v>634</v>
      </c>
      <c r="D577" s="163">
        <v>2020</v>
      </c>
      <c r="E577" s="163" t="s">
        <v>619</v>
      </c>
      <c r="F577" s="164">
        <f t="shared" si="39"/>
        <v>580</v>
      </c>
      <c r="G577" s="163"/>
      <c r="H577" s="163"/>
      <c r="I577" s="164">
        <v>580</v>
      </c>
      <c r="J577" s="163"/>
      <c r="K577" s="163"/>
      <c r="L577" s="171" t="s">
        <v>274</v>
      </c>
      <c r="M577" s="163">
        <v>1</v>
      </c>
    </row>
    <row r="578" spans="1:14" ht="113.25" customHeight="1" x14ac:dyDescent="0.25">
      <c r="A578" s="581"/>
      <c r="B578" s="163">
        <v>3</v>
      </c>
      <c r="C578" s="23" t="s">
        <v>635</v>
      </c>
      <c r="D578" s="163">
        <v>2020</v>
      </c>
      <c r="E578" s="163" t="s">
        <v>619</v>
      </c>
      <c r="F578" s="164">
        <f t="shared" si="39"/>
        <v>20</v>
      </c>
      <c r="G578" s="163"/>
      <c r="H578" s="163"/>
      <c r="I578" s="164">
        <v>20</v>
      </c>
      <c r="J578" s="163"/>
      <c r="K578" s="163"/>
      <c r="L578" s="163" t="s">
        <v>636</v>
      </c>
      <c r="M578" s="163">
        <v>3</v>
      </c>
    </row>
    <row r="579" spans="1:14" ht="183" customHeight="1" x14ac:dyDescent="0.25">
      <c r="A579" s="582"/>
      <c r="B579" s="163">
        <v>4</v>
      </c>
      <c r="C579" s="23" t="s">
        <v>640</v>
      </c>
      <c r="D579" s="163">
        <v>2020</v>
      </c>
      <c r="E579" s="163" t="s">
        <v>637</v>
      </c>
      <c r="F579" s="164">
        <f t="shared" si="39"/>
        <v>50</v>
      </c>
      <c r="G579" s="163"/>
      <c r="H579" s="163"/>
      <c r="I579" s="164">
        <v>50</v>
      </c>
      <c r="J579" s="163"/>
      <c r="K579" s="163"/>
      <c r="L579" s="163" t="s">
        <v>638</v>
      </c>
      <c r="M579" s="163" t="s">
        <v>639</v>
      </c>
    </row>
    <row r="580" spans="1:14" ht="15.75" x14ac:dyDescent="0.25">
      <c r="A580" s="19"/>
      <c r="B580" s="18"/>
      <c r="C580" s="19" t="s">
        <v>218</v>
      </c>
      <c r="D580" s="18"/>
      <c r="E580" s="18"/>
      <c r="F580" s="107">
        <f>G580+H580+I580+J580+K580</f>
        <v>5780</v>
      </c>
      <c r="G580" s="21">
        <f>SUM(G566:G579)</f>
        <v>0</v>
      </c>
      <c r="H580" s="21">
        <f t="shared" ref="H580:K580" si="40">SUM(H566:H579)</f>
        <v>0</v>
      </c>
      <c r="I580" s="21">
        <f>SUM(I566:I579)</f>
        <v>5780</v>
      </c>
      <c r="J580" s="21">
        <f t="shared" si="40"/>
        <v>0</v>
      </c>
      <c r="K580" s="21">
        <f t="shared" si="40"/>
        <v>0</v>
      </c>
      <c r="L580" s="19"/>
      <c r="M580" s="18"/>
    </row>
    <row r="581" spans="1:14" ht="15.75" customHeight="1" x14ac:dyDescent="0.25">
      <c r="A581" s="554" t="s">
        <v>1261</v>
      </c>
      <c r="B581" s="555"/>
      <c r="C581" s="555"/>
      <c r="D581" s="555"/>
      <c r="E581" s="555"/>
      <c r="F581" s="555"/>
      <c r="G581" s="555"/>
      <c r="H581" s="555"/>
      <c r="I581" s="555"/>
      <c r="J581" s="555"/>
      <c r="K581" s="555"/>
      <c r="L581" s="555"/>
      <c r="M581" s="556"/>
    </row>
    <row r="582" spans="1:14" ht="174.75" customHeight="1" x14ac:dyDescent="0.25">
      <c r="A582" s="35" t="s">
        <v>171</v>
      </c>
      <c r="B582" s="35">
        <v>1</v>
      </c>
      <c r="C582" s="36" t="s">
        <v>172</v>
      </c>
      <c r="D582" s="35">
        <v>2020</v>
      </c>
      <c r="E582" s="35" t="s">
        <v>173</v>
      </c>
      <c r="F582" s="45">
        <v>4000</v>
      </c>
      <c r="G582" s="35"/>
      <c r="H582" s="35"/>
      <c r="I582" s="45">
        <v>4000</v>
      </c>
      <c r="J582" s="35"/>
      <c r="K582" s="35"/>
      <c r="L582" s="95" t="s">
        <v>1098</v>
      </c>
      <c r="M582" s="95">
        <v>3000</v>
      </c>
    </row>
    <row r="583" spans="1:14" ht="189" x14ac:dyDescent="0.25">
      <c r="A583" s="583" t="s">
        <v>174</v>
      </c>
      <c r="B583" s="35">
        <v>1</v>
      </c>
      <c r="C583" s="36" t="s">
        <v>175</v>
      </c>
      <c r="D583" s="35">
        <v>2020</v>
      </c>
      <c r="E583" s="97" t="s">
        <v>176</v>
      </c>
      <c r="F583" s="45">
        <v>600</v>
      </c>
      <c r="G583" s="35"/>
      <c r="H583" s="35"/>
      <c r="I583" s="45">
        <v>600</v>
      </c>
      <c r="J583" s="35"/>
      <c r="K583" s="35"/>
      <c r="L583" s="584" t="s">
        <v>1099</v>
      </c>
      <c r="M583" s="583">
        <v>890</v>
      </c>
    </row>
    <row r="584" spans="1:14" ht="189" x14ac:dyDescent="0.25">
      <c r="A584" s="583"/>
      <c r="B584" s="35">
        <v>2</v>
      </c>
      <c r="C584" s="36" t="s">
        <v>177</v>
      </c>
      <c r="D584" s="35">
        <v>2020</v>
      </c>
      <c r="E584" s="97" t="s">
        <v>176</v>
      </c>
      <c r="F584" s="45">
        <v>400</v>
      </c>
      <c r="G584" s="35"/>
      <c r="H584" s="35"/>
      <c r="I584" s="45">
        <v>400</v>
      </c>
      <c r="J584" s="35"/>
      <c r="K584" s="35"/>
      <c r="L584" s="584"/>
      <c r="M584" s="583"/>
    </row>
    <row r="585" spans="1:14" ht="283.5" x14ac:dyDescent="0.25">
      <c r="A585" s="96" t="s">
        <v>178</v>
      </c>
      <c r="B585" s="96">
        <v>1</v>
      </c>
      <c r="C585" s="36" t="s">
        <v>179</v>
      </c>
      <c r="D585" s="35">
        <v>2020</v>
      </c>
      <c r="E585" s="334" t="s">
        <v>792</v>
      </c>
      <c r="F585" s="45">
        <v>3900</v>
      </c>
      <c r="G585" s="35"/>
      <c r="H585" s="35"/>
      <c r="I585" s="45">
        <v>3900</v>
      </c>
      <c r="J585" s="35"/>
      <c r="K585" s="35"/>
      <c r="L585" s="520" t="s">
        <v>1225</v>
      </c>
      <c r="M585" s="35" t="s">
        <v>180</v>
      </c>
    </row>
    <row r="586" spans="1:14" ht="315" x14ac:dyDescent="0.25">
      <c r="A586" s="96" t="s">
        <v>181</v>
      </c>
      <c r="B586" s="96">
        <v>1</v>
      </c>
      <c r="C586" s="23" t="s">
        <v>182</v>
      </c>
      <c r="D586" s="35">
        <v>2020</v>
      </c>
      <c r="E586" s="96" t="s">
        <v>183</v>
      </c>
      <c r="F586" s="45">
        <v>1000</v>
      </c>
      <c r="G586" s="96"/>
      <c r="H586" s="96"/>
      <c r="I586" s="45">
        <v>1000</v>
      </c>
      <c r="J586" s="96"/>
      <c r="K586" s="96"/>
      <c r="L586" s="334" t="s">
        <v>793</v>
      </c>
      <c r="M586" s="96">
        <v>12</v>
      </c>
    </row>
    <row r="587" spans="1:14" ht="255" customHeight="1" x14ac:dyDescent="0.25">
      <c r="A587" s="35" t="s">
        <v>184</v>
      </c>
      <c r="B587" s="35">
        <v>1</v>
      </c>
      <c r="C587" s="137" t="s">
        <v>799</v>
      </c>
      <c r="D587" s="35">
        <v>2020</v>
      </c>
      <c r="E587" s="96" t="s">
        <v>185</v>
      </c>
      <c r="F587" s="45">
        <v>50</v>
      </c>
      <c r="G587" s="96"/>
      <c r="H587" s="96"/>
      <c r="I587" s="45">
        <v>50</v>
      </c>
      <c r="J587" s="96"/>
      <c r="K587" s="96"/>
      <c r="L587" s="96" t="s">
        <v>186</v>
      </c>
      <c r="M587" s="96" t="s">
        <v>187</v>
      </c>
    </row>
    <row r="588" spans="1:14" ht="63" customHeight="1" x14ac:dyDescent="0.25">
      <c r="A588" s="583" t="s">
        <v>188</v>
      </c>
      <c r="B588" s="632">
        <v>1</v>
      </c>
      <c r="C588" s="633" t="s">
        <v>798</v>
      </c>
      <c r="D588" s="632">
        <v>2020</v>
      </c>
      <c r="E588" s="632" t="s">
        <v>173</v>
      </c>
      <c r="F588" s="631">
        <v>120</v>
      </c>
      <c r="G588" s="632"/>
      <c r="H588" s="632"/>
      <c r="I588" s="631">
        <v>120</v>
      </c>
      <c r="J588" s="632"/>
      <c r="K588" s="632"/>
      <c r="L588" s="334" t="s">
        <v>794</v>
      </c>
      <c r="M588" s="34">
        <v>30</v>
      </c>
      <c r="N588" s="342"/>
    </row>
    <row r="589" spans="1:14" ht="36.75" customHeight="1" x14ac:dyDescent="0.25">
      <c r="A589" s="583"/>
      <c r="B589" s="632"/>
      <c r="C589" s="634"/>
      <c r="D589" s="632"/>
      <c r="E589" s="632"/>
      <c r="F589" s="631"/>
      <c r="G589" s="631"/>
      <c r="H589" s="631"/>
      <c r="I589" s="631"/>
      <c r="J589" s="631"/>
      <c r="K589" s="631"/>
      <c r="L589" s="333" t="s">
        <v>795</v>
      </c>
      <c r="M589" s="34">
        <v>2</v>
      </c>
    </row>
    <row r="590" spans="1:14" ht="33" customHeight="1" x14ac:dyDescent="0.25">
      <c r="A590" s="583"/>
      <c r="B590" s="632"/>
      <c r="C590" s="634"/>
      <c r="D590" s="632"/>
      <c r="E590" s="632"/>
      <c r="F590" s="631"/>
      <c r="G590" s="631"/>
      <c r="H590" s="631"/>
      <c r="I590" s="631"/>
      <c r="J590" s="631"/>
      <c r="K590" s="631"/>
      <c r="L590" s="34" t="s">
        <v>189</v>
      </c>
      <c r="M590" s="34">
        <v>1</v>
      </c>
    </row>
    <row r="591" spans="1:14" ht="47.25" x14ac:dyDescent="0.25">
      <c r="A591" s="583"/>
      <c r="B591" s="632"/>
      <c r="C591" s="635"/>
      <c r="D591" s="632"/>
      <c r="E591" s="632"/>
      <c r="F591" s="631"/>
      <c r="G591" s="631"/>
      <c r="H591" s="631"/>
      <c r="I591" s="631"/>
      <c r="J591" s="631"/>
      <c r="K591" s="631"/>
      <c r="L591" s="34" t="s">
        <v>190</v>
      </c>
      <c r="M591" s="34">
        <v>4</v>
      </c>
    </row>
    <row r="592" spans="1:14" ht="362.25" x14ac:dyDescent="0.25">
      <c r="A592" s="112" t="s">
        <v>219</v>
      </c>
      <c r="B592" s="98">
        <v>1</v>
      </c>
      <c r="C592" s="137" t="s">
        <v>796</v>
      </c>
      <c r="D592" s="98">
        <v>2020</v>
      </c>
      <c r="E592" s="96" t="s">
        <v>1227</v>
      </c>
      <c r="F592" s="99">
        <v>300</v>
      </c>
      <c r="G592" s="100"/>
      <c r="H592" s="100"/>
      <c r="I592" s="99">
        <v>300</v>
      </c>
      <c r="J592" s="101"/>
      <c r="K592" s="101"/>
      <c r="L592" s="102" t="s">
        <v>191</v>
      </c>
      <c r="M592" s="102">
        <v>1</v>
      </c>
    </row>
    <row r="593" spans="1:14" ht="189" x14ac:dyDescent="0.25">
      <c r="A593" s="334" t="s">
        <v>797</v>
      </c>
      <c r="B593" s="98">
        <v>1</v>
      </c>
      <c r="C593" s="36" t="s">
        <v>1100</v>
      </c>
      <c r="D593" s="98">
        <v>2020</v>
      </c>
      <c r="E593" s="96" t="s">
        <v>192</v>
      </c>
      <c r="F593" s="99">
        <v>5</v>
      </c>
      <c r="G593" s="100"/>
      <c r="H593" s="100"/>
      <c r="I593" s="99">
        <v>5</v>
      </c>
      <c r="J593" s="101"/>
      <c r="K593" s="101"/>
      <c r="L593" s="102" t="s">
        <v>259</v>
      </c>
      <c r="M593" s="102">
        <v>2000</v>
      </c>
    </row>
    <row r="594" spans="1:14" ht="15.75" x14ac:dyDescent="0.25">
      <c r="A594" s="103"/>
      <c r="B594" s="103"/>
      <c r="C594" s="103" t="s">
        <v>800</v>
      </c>
      <c r="D594" s="103"/>
      <c r="E594" s="103"/>
      <c r="F594" s="113">
        <f>SUM(F582:F593)</f>
        <v>10375</v>
      </c>
      <c r="G594" s="113">
        <v>0</v>
      </c>
      <c r="H594" s="113">
        <v>0</v>
      </c>
      <c r="I594" s="113">
        <f>SUM(I582:I593)</f>
        <v>10375</v>
      </c>
      <c r="J594" s="113">
        <v>0</v>
      </c>
      <c r="K594" s="113">
        <v>0</v>
      </c>
      <c r="L594" s="114"/>
      <c r="M594" s="114"/>
    </row>
    <row r="595" spans="1:14" ht="15.75" customHeight="1" x14ac:dyDescent="0.25">
      <c r="A595" s="554" t="s">
        <v>1262</v>
      </c>
      <c r="B595" s="555"/>
      <c r="C595" s="555"/>
      <c r="D595" s="555"/>
      <c r="E595" s="555"/>
      <c r="F595" s="555"/>
      <c r="G595" s="555"/>
      <c r="H595" s="555"/>
      <c r="I595" s="555"/>
      <c r="J595" s="555"/>
      <c r="K595" s="555"/>
      <c r="L595" s="555"/>
      <c r="M595" s="556"/>
    </row>
    <row r="596" spans="1:14" ht="78.75" x14ac:dyDescent="0.25">
      <c r="A596" s="35" t="s">
        <v>194</v>
      </c>
      <c r="B596" s="16" t="s">
        <v>90</v>
      </c>
      <c r="C596" s="23" t="s">
        <v>260</v>
      </c>
      <c r="D596" s="15">
        <v>2020</v>
      </c>
      <c r="E596" s="15" t="s">
        <v>195</v>
      </c>
      <c r="F596" s="17">
        <f>SUM(G596:K596)</f>
        <v>200</v>
      </c>
      <c r="G596" s="17">
        <v>0</v>
      </c>
      <c r="H596" s="17">
        <v>0</v>
      </c>
      <c r="I596" s="17">
        <v>200</v>
      </c>
      <c r="J596" s="17">
        <v>0</v>
      </c>
      <c r="K596" s="17">
        <v>0</v>
      </c>
      <c r="L596" s="15" t="s">
        <v>196</v>
      </c>
      <c r="M596" s="15">
        <v>1</v>
      </c>
    </row>
    <row r="597" spans="1:14" ht="78.75" x14ac:dyDescent="0.25">
      <c r="A597" s="568" t="s">
        <v>197</v>
      </c>
      <c r="B597" s="15">
        <v>1</v>
      </c>
      <c r="C597" s="23" t="s">
        <v>261</v>
      </c>
      <c r="D597" s="15">
        <v>2020</v>
      </c>
      <c r="E597" s="15" t="s">
        <v>198</v>
      </c>
      <c r="F597" s="17">
        <f>SUM(G597:K597)</f>
        <v>0</v>
      </c>
      <c r="G597" s="17">
        <v>0</v>
      </c>
      <c r="H597" s="17">
        <v>0</v>
      </c>
      <c r="I597" s="17">
        <v>0</v>
      </c>
      <c r="J597" s="17">
        <v>0</v>
      </c>
      <c r="K597" s="17">
        <v>0</v>
      </c>
      <c r="L597" s="333" t="s">
        <v>805</v>
      </c>
      <c r="M597" s="15" t="s">
        <v>199</v>
      </c>
    </row>
    <row r="598" spans="1:14" ht="47.25" x14ac:dyDescent="0.25">
      <c r="A598" s="570"/>
      <c r="B598" s="15">
        <v>2</v>
      </c>
      <c r="C598" s="23" t="s">
        <v>200</v>
      </c>
      <c r="D598" s="15">
        <v>2020</v>
      </c>
      <c r="E598" s="15" t="s">
        <v>198</v>
      </c>
      <c r="F598" s="17">
        <f>SUM(G598:K598)</f>
        <v>0</v>
      </c>
      <c r="G598" s="17">
        <v>0</v>
      </c>
      <c r="H598" s="17">
        <v>0</v>
      </c>
      <c r="I598" s="17">
        <v>0</v>
      </c>
      <c r="J598" s="17">
        <v>0</v>
      </c>
      <c r="K598" s="17">
        <v>0</v>
      </c>
      <c r="L598" s="333" t="s">
        <v>804</v>
      </c>
      <c r="M598" s="15">
        <v>48</v>
      </c>
    </row>
    <row r="599" spans="1:14" ht="126" customHeight="1" x14ac:dyDescent="0.25">
      <c r="A599" s="568" t="s">
        <v>201</v>
      </c>
      <c r="B599" s="133">
        <v>1</v>
      </c>
      <c r="C599" s="137" t="s">
        <v>202</v>
      </c>
      <c r="D599" s="133">
        <v>2020</v>
      </c>
      <c r="E599" s="133" t="s">
        <v>203</v>
      </c>
      <c r="F599" s="45">
        <v>0</v>
      </c>
      <c r="G599" s="45">
        <v>0</v>
      </c>
      <c r="H599" s="45">
        <v>0</v>
      </c>
      <c r="I599" s="45">
        <v>0</v>
      </c>
      <c r="J599" s="45">
        <v>0</v>
      </c>
      <c r="K599" s="45">
        <v>0</v>
      </c>
      <c r="L599" s="334" t="s">
        <v>803</v>
      </c>
      <c r="M599" s="133">
        <v>12</v>
      </c>
    </row>
    <row r="600" spans="1:14" ht="55.5" customHeight="1" x14ac:dyDescent="0.25">
      <c r="A600" s="569"/>
      <c r="B600" s="133">
        <v>2</v>
      </c>
      <c r="C600" s="137" t="s">
        <v>204</v>
      </c>
      <c r="D600" s="133">
        <v>2020</v>
      </c>
      <c r="E600" s="334" t="s">
        <v>502</v>
      </c>
      <c r="F600" s="45">
        <v>0</v>
      </c>
      <c r="G600" s="45">
        <v>0</v>
      </c>
      <c r="H600" s="45">
        <v>0</v>
      </c>
      <c r="I600" s="45">
        <v>0</v>
      </c>
      <c r="J600" s="45">
        <v>0</v>
      </c>
      <c r="K600" s="45">
        <v>0</v>
      </c>
      <c r="L600" s="334" t="s">
        <v>801</v>
      </c>
      <c r="M600" s="133">
        <v>10</v>
      </c>
    </row>
    <row r="601" spans="1:14" ht="47.25" x14ac:dyDescent="0.25">
      <c r="A601" s="569"/>
      <c r="B601" s="133">
        <v>3</v>
      </c>
      <c r="C601" s="137" t="s">
        <v>205</v>
      </c>
      <c r="D601" s="133">
        <v>2020</v>
      </c>
      <c r="E601" s="334" t="s">
        <v>502</v>
      </c>
      <c r="F601" s="45">
        <v>0</v>
      </c>
      <c r="G601" s="45">
        <v>0</v>
      </c>
      <c r="H601" s="45">
        <v>0</v>
      </c>
      <c r="I601" s="45">
        <v>0</v>
      </c>
      <c r="J601" s="45">
        <v>0</v>
      </c>
      <c r="K601" s="45">
        <v>0</v>
      </c>
      <c r="L601" s="334" t="s">
        <v>802</v>
      </c>
      <c r="M601" s="133">
        <v>7</v>
      </c>
    </row>
    <row r="602" spans="1:14" ht="157.5" x14ac:dyDescent="0.25">
      <c r="A602" s="569"/>
      <c r="B602" s="133">
        <v>4</v>
      </c>
      <c r="C602" s="41" t="s">
        <v>262</v>
      </c>
      <c r="D602" s="133">
        <v>2020</v>
      </c>
      <c r="E602" s="133" t="s">
        <v>264</v>
      </c>
      <c r="F602" s="135">
        <f>G602+H602+I602+J602+K602</f>
        <v>10</v>
      </c>
      <c r="G602" s="135">
        <v>0</v>
      </c>
      <c r="H602" s="135">
        <v>0</v>
      </c>
      <c r="I602" s="135">
        <v>10</v>
      </c>
      <c r="J602" s="135">
        <v>0</v>
      </c>
      <c r="K602" s="135">
        <v>0</v>
      </c>
      <c r="L602" s="334" t="s">
        <v>144</v>
      </c>
      <c r="M602" s="133">
        <v>3</v>
      </c>
    </row>
    <row r="603" spans="1:14" ht="78.75" x14ac:dyDescent="0.25">
      <c r="A603" s="570"/>
      <c r="B603" s="225">
        <v>5</v>
      </c>
      <c r="C603" s="226" t="s">
        <v>463</v>
      </c>
      <c r="D603" s="453">
        <v>2020</v>
      </c>
      <c r="E603" s="132" t="s">
        <v>206</v>
      </c>
      <c r="F603" s="227">
        <v>1000</v>
      </c>
      <c r="G603" s="227">
        <v>0</v>
      </c>
      <c r="H603" s="227">
        <v>0</v>
      </c>
      <c r="I603" s="227">
        <v>1000</v>
      </c>
      <c r="J603" s="227">
        <v>0</v>
      </c>
      <c r="K603" s="227">
        <v>0</v>
      </c>
      <c r="L603" s="225" t="s">
        <v>263</v>
      </c>
      <c r="M603" s="454">
        <v>6</v>
      </c>
    </row>
    <row r="604" spans="1:14" ht="141.75" x14ac:dyDescent="0.25">
      <c r="A604" s="420"/>
      <c r="B604" s="421">
        <v>6</v>
      </c>
      <c r="C604" s="422" t="s">
        <v>976</v>
      </c>
      <c r="D604" s="225">
        <v>2020</v>
      </c>
      <c r="E604" s="423" t="s">
        <v>502</v>
      </c>
      <c r="F604" s="424">
        <v>0</v>
      </c>
      <c r="G604" s="424">
        <v>0</v>
      </c>
      <c r="H604" s="424">
        <v>0</v>
      </c>
      <c r="I604" s="424">
        <v>0</v>
      </c>
      <c r="J604" s="424">
        <v>0</v>
      </c>
      <c r="K604" s="424">
        <v>0</v>
      </c>
      <c r="L604" s="423" t="s">
        <v>977</v>
      </c>
      <c r="M604" s="425">
        <v>1</v>
      </c>
    </row>
    <row r="605" spans="1:14" ht="15.75" x14ac:dyDescent="0.25">
      <c r="A605" s="104"/>
      <c r="B605" s="105"/>
      <c r="C605" s="359" t="s">
        <v>193</v>
      </c>
      <c r="D605" s="104"/>
      <c r="E605" s="104"/>
      <c r="F605" s="106">
        <f>SUM(F596:F603)</f>
        <v>1210</v>
      </c>
      <c r="G605" s="106">
        <f>SUM(G596:G604)</f>
        <v>0</v>
      </c>
      <c r="H605" s="106">
        <f t="shared" ref="H605:K605" si="41">SUM(H596:H604)</f>
        <v>0</v>
      </c>
      <c r="I605" s="106">
        <f t="shared" si="41"/>
        <v>1210</v>
      </c>
      <c r="J605" s="106">
        <f t="shared" si="41"/>
        <v>0</v>
      </c>
      <c r="K605" s="106">
        <f t="shared" si="41"/>
        <v>0</v>
      </c>
      <c r="L605" s="104"/>
      <c r="M605" s="104"/>
    </row>
    <row r="606" spans="1:14" ht="15.75" x14ac:dyDescent="0.25">
      <c r="A606" s="23"/>
      <c r="B606" s="410"/>
      <c r="C606" s="19" t="s">
        <v>5</v>
      </c>
      <c r="D606" s="18"/>
      <c r="E606" s="18"/>
      <c r="F606" s="21">
        <f>G606+H606+I606+J606+K606</f>
        <v>1522064.3380000002</v>
      </c>
      <c r="G606" s="21">
        <f>G32+G26+G41+G69+G183+G192+G204+G221+G227+G244+G252+G258+G344+G354+G361+G391+G470+G508+G545+G563+G580+G594+G605</f>
        <v>461696.60000000003</v>
      </c>
      <c r="H606" s="21">
        <f>H32+H26+H41+H69+H183+H192+H204+H221+H227+H244+H252+H258+H344+H354+H361+H391+H470+H508+H545+H563+H580+H594+H605</f>
        <v>7290.8</v>
      </c>
      <c r="I606" s="21">
        <f>I32+I26+I41+I69+I183+I192+I204+I221+I227+I244+I252+I258+I344+I354+I361+I391+I470+I508+I545+I563+I580+I594+I605</f>
        <v>461234.74600000004</v>
      </c>
      <c r="J606" s="21">
        <f>J32+J26+J41+J69+J183+J192+J204+J221+J227+J244+J252+J258+J344+J354+J361+J391+J470+J508+J545+J563+J580+J594+J605</f>
        <v>102233.3</v>
      </c>
      <c r="K606" s="21">
        <f>K32+K26+K41+K69+K183+K192+K204+K221+K227+K244+K252+K258+K344+K354+K361+K391+K470+K508+K545+K563+K580+K594+K605</f>
        <v>489608.89200000005</v>
      </c>
      <c r="L606" s="19"/>
      <c r="M606" s="410"/>
    </row>
    <row r="607" spans="1:14" ht="15.75" x14ac:dyDescent="0.25">
      <c r="A607" s="411"/>
      <c r="B607" s="33"/>
      <c r="C607" s="411"/>
      <c r="D607" s="33"/>
      <c r="E607" s="33"/>
      <c r="F607" s="412"/>
      <c r="G607" s="412"/>
      <c r="H607" s="412"/>
      <c r="I607" s="412"/>
      <c r="J607" s="412"/>
      <c r="K607" s="412"/>
      <c r="L607" s="411"/>
      <c r="M607" s="33"/>
      <c r="N607" s="413"/>
    </row>
    <row r="608" spans="1:14" ht="15.75" x14ac:dyDescent="0.25">
      <c r="A608" s="411"/>
      <c r="B608" s="33"/>
      <c r="C608" s="411"/>
      <c r="D608" s="33"/>
      <c r="E608" s="33"/>
      <c r="F608" s="412"/>
      <c r="G608" s="412"/>
      <c r="H608" s="412"/>
      <c r="I608" s="412"/>
      <c r="J608" s="412"/>
      <c r="K608" s="412"/>
      <c r="L608" s="411"/>
      <c r="M608" s="33"/>
      <c r="N608" s="413"/>
    </row>
    <row r="609" spans="1:14" ht="15.75" x14ac:dyDescent="0.25">
      <c r="A609" s="411"/>
      <c r="B609" s="33"/>
      <c r="C609" s="411"/>
      <c r="D609" s="33"/>
      <c r="E609" s="33"/>
      <c r="F609" s="412"/>
      <c r="G609" s="412"/>
      <c r="H609" s="412"/>
      <c r="I609" s="412"/>
      <c r="J609" s="412"/>
      <c r="K609" s="412"/>
      <c r="L609" s="411"/>
      <c r="M609" s="33"/>
      <c r="N609" s="413"/>
    </row>
    <row r="610" spans="1:14" ht="15.75" x14ac:dyDescent="0.25">
      <c r="A610" s="411"/>
      <c r="B610" s="33"/>
      <c r="C610" s="411"/>
      <c r="D610" s="33"/>
      <c r="E610" s="33"/>
      <c r="F610" s="546"/>
      <c r="G610" s="546"/>
      <c r="H610" s="546"/>
      <c r="I610" s="546"/>
      <c r="J610" s="546"/>
      <c r="K610" s="546"/>
      <c r="L610" s="411"/>
      <c r="M610" s="33"/>
      <c r="N610" s="413"/>
    </row>
    <row r="611" spans="1:14" ht="15.75" x14ac:dyDescent="0.25">
      <c r="A611" s="411"/>
      <c r="B611" s="33"/>
      <c r="C611" s="411"/>
      <c r="D611" s="33"/>
      <c r="E611" s="33"/>
      <c r="F611" s="412"/>
      <c r="G611" s="412"/>
      <c r="H611" s="412"/>
      <c r="I611" s="412"/>
      <c r="J611" s="412"/>
      <c r="K611" s="412"/>
      <c r="L611" s="411"/>
      <c r="M611" s="33"/>
      <c r="N611" s="413"/>
    </row>
    <row r="612" spans="1:14" ht="15.75" x14ac:dyDescent="0.25">
      <c r="A612" s="411"/>
      <c r="B612" s="33"/>
      <c r="C612" s="411"/>
      <c r="D612" s="33"/>
      <c r="E612" s="33"/>
      <c r="F612" s="414"/>
      <c r="G612" s="414"/>
      <c r="H612" s="414"/>
      <c r="I612" s="414"/>
      <c r="J612" s="414"/>
      <c r="K612" s="414"/>
      <c r="L612" s="411"/>
      <c r="M612" s="33"/>
      <c r="N612" s="413"/>
    </row>
    <row r="613" spans="1:14" ht="15.75" x14ac:dyDescent="0.25">
      <c r="A613" s="411"/>
      <c r="B613" s="33"/>
      <c r="C613" s="411"/>
      <c r="D613" s="33"/>
      <c r="E613" s="33"/>
      <c r="F613" s="412"/>
      <c r="G613" s="412"/>
      <c r="H613" s="412"/>
      <c r="I613" s="412"/>
      <c r="J613" s="412"/>
      <c r="K613" s="412"/>
      <c r="L613" s="411"/>
      <c r="M613" s="33"/>
      <c r="N613" s="413"/>
    </row>
    <row r="614" spans="1:14" x14ac:dyDescent="0.25">
      <c r="A614" s="413"/>
      <c r="C614" s="413"/>
      <c r="D614" s="6"/>
      <c r="E614" s="6"/>
      <c r="F614" s="415"/>
      <c r="G614" s="415"/>
      <c r="H614" s="415"/>
      <c r="I614" s="415"/>
      <c r="J614" s="415"/>
      <c r="K614" s="415"/>
      <c r="L614" s="413"/>
      <c r="M614" s="6"/>
      <c r="N614" s="413"/>
    </row>
    <row r="615" spans="1:14" x14ac:dyDescent="0.25">
      <c r="A615" s="413"/>
      <c r="C615" s="413"/>
      <c r="D615" s="6"/>
      <c r="E615" s="6"/>
      <c r="F615" s="415"/>
      <c r="G615" s="415"/>
      <c r="H615" s="415"/>
      <c r="I615" s="415"/>
      <c r="J615" s="415"/>
      <c r="K615" s="415"/>
      <c r="L615" s="413"/>
      <c r="M615" s="6"/>
      <c r="N615" s="413"/>
    </row>
    <row r="616" spans="1:14" x14ac:dyDescent="0.25">
      <c r="A616" s="413"/>
      <c r="C616" s="413"/>
      <c r="D616" s="6"/>
      <c r="E616" s="6"/>
      <c r="F616" s="415"/>
      <c r="G616" s="415"/>
      <c r="H616" s="415"/>
      <c r="I616" s="415"/>
      <c r="J616" s="415"/>
      <c r="K616" s="415"/>
      <c r="L616" s="413"/>
      <c r="M616" s="6"/>
      <c r="N616" s="413"/>
    </row>
    <row r="617" spans="1:14" x14ac:dyDescent="0.25">
      <c r="A617" s="413"/>
      <c r="C617" s="413"/>
      <c r="D617" s="6"/>
      <c r="E617" s="6"/>
      <c r="F617" s="415"/>
      <c r="G617" s="415"/>
      <c r="H617" s="415"/>
      <c r="I617" s="415"/>
      <c r="J617" s="415"/>
      <c r="K617" s="415"/>
      <c r="L617" s="413"/>
      <c r="M617" s="6"/>
      <c r="N617" s="413"/>
    </row>
    <row r="618" spans="1:14" x14ac:dyDescent="0.25">
      <c r="A618" s="413"/>
      <c r="C618" s="413"/>
      <c r="D618" s="6"/>
      <c r="E618" s="6"/>
      <c r="F618" s="415"/>
      <c r="G618" s="415"/>
      <c r="H618" s="415"/>
      <c r="I618" s="415"/>
      <c r="J618" s="415"/>
      <c r="K618" s="415"/>
      <c r="L618" s="413"/>
      <c r="M618" s="6"/>
      <c r="N618" s="413"/>
    </row>
    <row r="619" spans="1:14" x14ac:dyDescent="0.25">
      <c r="A619" s="413"/>
      <c r="C619" s="413"/>
      <c r="D619" s="6"/>
      <c r="E619" s="6"/>
      <c r="F619" s="415"/>
      <c r="G619" s="415"/>
      <c r="H619" s="415"/>
      <c r="I619" s="415"/>
      <c r="J619" s="415"/>
      <c r="K619" s="415"/>
      <c r="L619" s="413"/>
      <c r="M619" s="6"/>
      <c r="N619" s="413"/>
    </row>
    <row r="620" spans="1:14" x14ac:dyDescent="0.25">
      <c r="A620" s="413"/>
      <c r="C620" s="413"/>
      <c r="D620" s="6"/>
      <c r="E620" s="6"/>
      <c r="F620" s="415"/>
      <c r="G620" s="415"/>
      <c r="H620" s="415"/>
      <c r="I620" s="415"/>
      <c r="J620" s="415"/>
      <c r="K620" s="415"/>
      <c r="L620" s="413"/>
      <c r="M620" s="6"/>
      <c r="N620" s="413"/>
    </row>
    <row r="621" spans="1:14" x14ac:dyDescent="0.25">
      <c r="A621" s="413"/>
      <c r="C621" s="413"/>
      <c r="D621" s="6"/>
      <c r="E621" s="6"/>
      <c r="F621" s="415"/>
      <c r="G621" s="415"/>
      <c r="H621" s="415"/>
      <c r="I621" s="415"/>
      <c r="J621" s="415"/>
      <c r="K621" s="415"/>
      <c r="L621" s="413"/>
      <c r="M621" s="6"/>
      <c r="N621" s="413"/>
    </row>
    <row r="622" spans="1:14" x14ac:dyDescent="0.25">
      <c r="A622" s="413"/>
      <c r="C622" s="413"/>
      <c r="D622" s="6"/>
      <c r="E622" s="6"/>
      <c r="F622" s="415"/>
      <c r="G622" s="415"/>
      <c r="H622" s="415"/>
      <c r="I622" s="415"/>
      <c r="J622" s="415"/>
      <c r="K622" s="415"/>
      <c r="L622" s="413"/>
      <c r="M622" s="6"/>
      <c r="N622" s="413"/>
    </row>
    <row r="623" spans="1:14" x14ac:dyDescent="0.25">
      <c r="A623" s="413"/>
      <c r="C623" s="413"/>
      <c r="D623" s="6"/>
      <c r="E623" s="6"/>
      <c r="F623" s="415"/>
      <c r="G623" s="415"/>
      <c r="H623" s="415"/>
      <c r="I623" s="415"/>
      <c r="J623" s="415"/>
      <c r="K623" s="415"/>
      <c r="L623" s="413"/>
      <c r="M623" s="6"/>
      <c r="N623" s="413"/>
    </row>
    <row r="624" spans="1:14" x14ac:dyDescent="0.25">
      <c r="A624" s="413"/>
      <c r="C624" s="413"/>
      <c r="D624" s="6"/>
      <c r="E624" s="6"/>
      <c r="F624" s="415"/>
      <c r="G624" s="415"/>
      <c r="H624" s="415"/>
      <c r="I624" s="415"/>
      <c r="J624" s="415"/>
      <c r="K624" s="415"/>
      <c r="L624" s="413"/>
      <c r="M624" s="6"/>
      <c r="N624" s="413"/>
    </row>
    <row r="625" spans="1:14" x14ac:dyDescent="0.25">
      <c r="A625" s="413"/>
      <c r="C625" s="413"/>
      <c r="D625" s="6"/>
      <c r="E625" s="6"/>
      <c r="F625" s="415"/>
      <c r="G625" s="415"/>
      <c r="H625" s="415"/>
      <c r="I625" s="415"/>
      <c r="J625" s="415"/>
      <c r="K625" s="415"/>
      <c r="L625" s="413"/>
      <c r="M625" s="6"/>
      <c r="N625" s="413"/>
    </row>
    <row r="626" spans="1:14" x14ac:dyDescent="0.25">
      <c r="A626" s="413"/>
      <c r="C626" s="413"/>
      <c r="D626" s="6"/>
      <c r="E626" s="6"/>
      <c r="F626" s="415"/>
      <c r="G626" s="415"/>
      <c r="H626" s="415"/>
      <c r="I626" s="415"/>
      <c r="J626" s="415"/>
      <c r="K626" s="415"/>
      <c r="L626" s="413"/>
      <c r="M626" s="6"/>
      <c r="N626" s="413"/>
    </row>
    <row r="627" spans="1:14" x14ac:dyDescent="0.25">
      <c r="A627" s="413"/>
      <c r="C627" s="413"/>
      <c r="D627" s="6"/>
      <c r="E627" s="6"/>
      <c r="F627" s="415"/>
      <c r="G627" s="415"/>
      <c r="H627" s="415"/>
      <c r="I627" s="415"/>
      <c r="J627" s="415"/>
      <c r="K627" s="415"/>
      <c r="L627" s="413"/>
      <c r="M627" s="6"/>
      <c r="N627" s="413"/>
    </row>
    <row r="628" spans="1:14" x14ac:dyDescent="0.25">
      <c r="A628" s="413"/>
      <c r="C628" s="413"/>
      <c r="D628" s="6"/>
      <c r="E628" s="6"/>
      <c r="F628" s="415"/>
      <c r="G628" s="415"/>
      <c r="H628" s="415"/>
      <c r="I628" s="415"/>
      <c r="J628" s="415"/>
      <c r="K628" s="415"/>
      <c r="L628" s="413"/>
      <c r="M628" s="6"/>
      <c r="N628" s="413"/>
    </row>
  </sheetData>
  <mergeCells count="121">
    <mergeCell ref="A595:M595"/>
    <mergeCell ref="A597:A598"/>
    <mergeCell ref="F588:F591"/>
    <mergeCell ref="G588:G591"/>
    <mergeCell ref="H588:H591"/>
    <mergeCell ref="I588:I591"/>
    <mergeCell ref="J588:J591"/>
    <mergeCell ref="A588:A591"/>
    <mergeCell ref="B588:B591"/>
    <mergeCell ref="C588:C591"/>
    <mergeCell ref="D588:D591"/>
    <mergeCell ref="E588:E591"/>
    <mergeCell ref="K588:K591"/>
    <mergeCell ref="H6:I6"/>
    <mergeCell ref="J6:J7"/>
    <mergeCell ref="K6:K7"/>
    <mergeCell ref="A9:M9"/>
    <mergeCell ref="A10:M10"/>
    <mergeCell ref="A2:M2"/>
    <mergeCell ref="A4:A7"/>
    <mergeCell ref="B4:B7"/>
    <mergeCell ref="C4:C7"/>
    <mergeCell ref="D4:D7"/>
    <mergeCell ref="E4:E7"/>
    <mergeCell ref="F4:K4"/>
    <mergeCell ref="L4:M5"/>
    <mergeCell ref="F5:F7"/>
    <mergeCell ref="M6:M7"/>
    <mergeCell ref="G5:K5"/>
    <mergeCell ref="G6:G7"/>
    <mergeCell ref="L6:L7"/>
    <mergeCell ref="A12:A25"/>
    <mergeCell ref="L11:L25"/>
    <mergeCell ref="M11:M25"/>
    <mergeCell ref="A27:M27"/>
    <mergeCell ref="A509:M509"/>
    <mergeCell ref="A510:A511"/>
    <mergeCell ref="A33:M33"/>
    <mergeCell ref="A70:M70"/>
    <mergeCell ref="A184:M184"/>
    <mergeCell ref="A185:A186"/>
    <mergeCell ref="A188:A189"/>
    <mergeCell ref="A190:A191"/>
    <mergeCell ref="A193:M193"/>
    <mergeCell ref="A205:M205"/>
    <mergeCell ref="L216:M216"/>
    <mergeCell ref="A217:A220"/>
    <mergeCell ref="A356:A358"/>
    <mergeCell ref="A359:A360"/>
    <mergeCell ref="A355:M355"/>
    <mergeCell ref="A245:M245"/>
    <mergeCell ref="A316:A318"/>
    <mergeCell ref="A363:A385"/>
    <mergeCell ref="A223:A226"/>
    <mergeCell ref="A229:M229"/>
    <mergeCell ref="A228:M228"/>
    <mergeCell ref="A339:A342"/>
    <mergeCell ref="A261:A315"/>
    <mergeCell ref="E426:E427"/>
    <mergeCell ref="A431:A436"/>
    <mergeCell ref="D431:D433"/>
    <mergeCell ref="E431:E433"/>
    <mergeCell ref="D434:D436"/>
    <mergeCell ref="E434:E436"/>
    <mergeCell ref="A231:A233"/>
    <mergeCell ref="A234:A235"/>
    <mergeCell ref="A28:A29"/>
    <mergeCell ref="A30:A31"/>
    <mergeCell ref="A222:M222"/>
    <mergeCell ref="A206:A216"/>
    <mergeCell ref="A71:A73"/>
    <mergeCell ref="A42:M42"/>
    <mergeCell ref="A34:A37"/>
    <mergeCell ref="A194:A195"/>
    <mergeCell ref="A196:A197"/>
    <mergeCell ref="A198:A200"/>
    <mergeCell ref="A201:A203"/>
    <mergeCell ref="A43:A67"/>
    <mergeCell ref="A599:A603"/>
    <mergeCell ref="A246:A247"/>
    <mergeCell ref="A248:A251"/>
    <mergeCell ref="A253:M253"/>
    <mergeCell ref="A254:A257"/>
    <mergeCell ref="A392:M392"/>
    <mergeCell ref="A238:M238"/>
    <mergeCell ref="A259:M259"/>
    <mergeCell ref="A260:M260"/>
    <mergeCell ref="A345:M345"/>
    <mergeCell ref="A362:M362"/>
    <mergeCell ref="A546:M546"/>
    <mergeCell ref="A512:A514"/>
    <mergeCell ref="A564:M564"/>
    <mergeCell ref="A547:A558"/>
    <mergeCell ref="A581:M581"/>
    <mergeCell ref="A583:A584"/>
    <mergeCell ref="L583:L584"/>
    <mergeCell ref="M583:M584"/>
    <mergeCell ref="A565:M565"/>
    <mergeCell ref="A515:A544"/>
    <mergeCell ref="A346:A352"/>
    <mergeCell ref="A566:A579"/>
    <mergeCell ref="A319:A337"/>
    <mergeCell ref="E452:E453"/>
    <mergeCell ref="A454:A469"/>
    <mergeCell ref="A471:M471"/>
    <mergeCell ref="A472:A507"/>
    <mergeCell ref="A560:A562"/>
    <mergeCell ref="A393:A395"/>
    <mergeCell ref="A396:A409"/>
    <mergeCell ref="A411:A412"/>
    <mergeCell ref="A414:A416"/>
    <mergeCell ref="A418:A419"/>
    <mergeCell ref="A424:A430"/>
    <mergeCell ref="B426:B427"/>
    <mergeCell ref="D426:D427"/>
    <mergeCell ref="E437:E439"/>
    <mergeCell ref="A442:A447"/>
    <mergeCell ref="B446:B447"/>
    <mergeCell ref="E446:E447"/>
    <mergeCell ref="A452:A453"/>
    <mergeCell ref="D452:D453"/>
  </mergeCells>
  <conditionalFormatting sqref="L446 L448:L449 L424 L422 L412 L402:L403 L400 L394:L395">
    <cfRule type="cellIs" dxfId="0" priority="1" stopIfTrue="1" operator="equal">
      <formula>0</formula>
    </cfRule>
  </conditionalFormatting>
  <printOptions horizontalCentered="1"/>
  <pageMargins left="0.11811023622047245" right="0" top="0.39370078740157483" bottom="0.23622047244094491" header="0" footer="0"/>
  <pageSetup paperSize="9" scale="72" firstPageNumber="25" orientation="landscape" r:id="rId1"/>
  <headerFooter differentFirst="1">
    <oddFooter>&amp;C&amp;"Times New Roman,обычный"&amp;12&amp;P</oddFooter>
  </headerFooter>
  <rowBreaks count="3" manualBreakCount="3">
    <brk id="32" max="12" man="1"/>
    <brk id="41" max="12" man="1"/>
    <brk id="59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заходи</vt:lpstr>
      <vt:lpstr>заходи!Заголовки_для_друку</vt:lpstr>
      <vt:lpstr>заходи!Область_друку</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RePack by Diakov</cp:lastModifiedBy>
  <cp:lastPrinted>2019-09-17T10:33:46Z</cp:lastPrinted>
  <dcterms:created xsi:type="dcterms:W3CDTF">2017-11-29T10:31:00Z</dcterms:created>
  <dcterms:modified xsi:type="dcterms:W3CDTF">2019-11-11T09:46:45Z</dcterms:modified>
</cp:coreProperties>
</file>