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3250" windowHeight="131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Лист1!$A$1:$O$36</definedName>
  </definedNames>
  <calcPr calcId="162913"/>
</workbook>
</file>

<file path=xl/calcChain.xml><?xml version="1.0" encoding="utf-8"?>
<calcChain xmlns="http://schemas.openxmlformats.org/spreadsheetml/2006/main">
  <c r="E16" i="1" l="1"/>
  <c r="F27" i="1"/>
  <c r="L27" i="1"/>
  <c r="K27" i="1"/>
  <c r="J27" i="1"/>
  <c r="I27" i="1"/>
  <c r="H27" i="1"/>
  <c r="G27" i="1"/>
  <c r="E27" i="1"/>
  <c r="G16" i="1"/>
  <c r="H16" i="1"/>
  <c r="I16" i="1"/>
  <c r="J16" i="1"/>
  <c r="K16" i="1"/>
  <c r="L16" i="1"/>
  <c r="G12" i="1"/>
  <c r="H12" i="1"/>
  <c r="I12" i="1"/>
  <c r="J12" i="1"/>
  <c r="K12" i="1"/>
  <c r="L12" i="1"/>
  <c r="E12" i="1"/>
  <c r="G9" i="1"/>
  <c r="H9" i="1"/>
  <c r="I9" i="1"/>
  <c r="J9" i="1"/>
  <c r="K9" i="1"/>
  <c r="L9" i="1"/>
  <c r="E9" i="1"/>
  <c r="F10" i="1"/>
  <c r="F13" i="1"/>
  <c r="M26" i="1"/>
  <c r="F20" i="1"/>
  <c r="F17" i="1" l="1"/>
  <c r="F11" i="1" l="1"/>
  <c r="F9" i="1" s="1"/>
  <c r="F23" i="1"/>
  <c r="I24" i="1" l="1"/>
  <c r="J24" i="1"/>
  <c r="J26" i="1" s="1"/>
  <c r="I26" i="1" l="1"/>
  <c r="F29" i="1"/>
  <c r="F19" i="1" l="1"/>
  <c r="F18" i="1"/>
  <c r="F15" i="1"/>
  <c r="F14" i="1"/>
  <c r="F16" i="1" l="1"/>
  <c r="F12" i="1"/>
  <c r="L24" i="1"/>
  <c r="K24" i="1"/>
  <c r="K26" i="1" s="1"/>
  <c r="H24" i="1"/>
  <c r="H26" i="1" s="1"/>
  <c r="G24" i="1"/>
  <c r="G26" i="1" s="1"/>
  <c r="E24" i="1"/>
  <c r="E26" i="1" s="1"/>
  <c r="L22" i="1" l="1"/>
  <c r="L26" i="1" s="1"/>
  <c r="F24" i="1" l="1"/>
  <c r="F26" i="1" s="1"/>
</calcChain>
</file>

<file path=xl/sharedStrings.xml><?xml version="1.0" encoding="utf-8"?>
<sst xmlns="http://schemas.openxmlformats.org/spreadsheetml/2006/main" count="105" uniqueCount="82">
  <si>
    <t>№ з/п</t>
  </si>
  <si>
    <t>Назва проекту</t>
  </si>
  <si>
    <t>Всього</t>
  </si>
  <si>
    <t>у тому числі:</t>
  </si>
  <si>
    <t>кошти державного бюджету</t>
  </si>
  <si>
    <t>обласний бюджет</t>
  </si>
  <si>
    <t>кошти місцевих бюджетів</t>
  </si>
  <si>
    <t>Результативність реалізації проекту
(характеристика,  потужність відповідних об'єктів)</t>
  </si>
  <si>
    <t>Виконавець</t>
  </si>
  <si>
    <t>Термін реалізації проекту</t>
  </si>
  <si>
    <t>Примітка</t>
  </si>
  <si>
    <t xml:space="preserve">Надзвичайна кредитна програма для відновлення України Європейського інвестиційного банку </t>
  </si>
  <si>
    <t>інші кошти державного бюджету, включаючи цільові субвенції з державного бюджету на розвиток територій*</t>
  </si>
  <si>
    <t>Інші джерела фінансування *</t>
  </si>
  <si>
    <t>* зазначити, які саме, в колонці "Примітка"</t>
  </si>
  <si>
    <t>** затверджений розпорядженням голови облдержадміністрації, керівника обласної військово-цивільної адміністрації від 27.01.2017 № 90</t>
  </si>
  <si>
    <t>міський бюджет</t>
  </si>
  <si>
    <t>державний фонд регіонального розвитку</t>
  </si>
  <si>
    <t>Відповідність Плану заходів з реалізації  у 2018-
2020 роках Стратегії розвитку Донецької області на період 
до 2020 року **  (номер та назва технічного завдання)</t>
  </si>
  <si>
    <t>Енергозбереження та енергоефективність</t>
  </si>
  <si>
    <t>Житлове господарство та комунальна інфраструктура</t>
  </si>
  <si>
    <t xml:space="preserve">Охорона здоров’я </t>
  </si>
  <si>
    <t>Фізичне виховання та спорт</t>
  </si>
  <si>
    <t>2018-2020</t>
  </si>
  <si>
    <t>Слов'янська міська рада</t>
  </si>
  <si>
    <t>НЕФКО</t>
  </si>
  <si>
    <t>Комунальний гуртожиток по вул.Кільцевій, 2а, м.Слов'янськ - капітальний ремонт (модернізація) для розміщення внутрішньо переміщених осіб</t>
  </si>
  <si>
    <t>2019-2020</t>
  </si>
  <si>
    <t>Управління житлово - комунального господарства</t>
  </si>
  <si>
    <t>ЄІБ ПУЛ 2а</t>
  </si>
  <si>
    <t>Дорожньо-транспортний комплекс</t>
  </si>
  <si>
    <t>ЄІБ ПУЛ 4</t>
  </si>
  <si>
    <t>ДФРР</t>
  </si>
  <si>
    <t>2017-2020</t>
  </si>
  <si>
    <t>Департамент капітального будівництва ДОДА</t>
  </si>
  <si>
    <t>Департамент охорони здоров'я ДОДА</t>
  </si>
  <si>
    <t>Освіта</t>
  </si>
  <si>
    <t>придбано 3 тролейбуси</t>
  </si>
  <si>
    <t>реконструйована частина будівлі школи площею 352,3 м2</t>
  </si>
  <si>
    <t>20-2021</t>
  </si>
  <si>
    <t>розпорядження ДОДА №548 (зі змінами)</t>
  </si>
  <si>
    <t>Департамент житлово-комунального господарства ДОДА</t>
  </si>
  <si>
    <t>Відділ охорони здоров'я, Управління житлово - комунального господарства</t>
  </si>
  <si>
    <t>Слов'янська міська рада, управління житлово - комунального господарства</t>
  </si>
  <si>
    <t>Відділ освіти, управління житлово - комунального господарства</t>
  </si>
  <si>
    <t xml:space="preserve">Відділ у справах сім'ї, молоді, фізичної культури та спорту, управління житлово - комунального господарства; КЗ "Спортивний клуб за місцем проживання "Культурно-спортивний центр" </t>
  </si>
  <si>
    <t xml:space="preserve"> </t>
  </si>
  <si>
    <t>РАЗОМ , тис. євро</t>
  </si>
  <si>
    <t>РАЗОМ, тис. грн</t>
  </si>
  <si>
    <t>Оновлення (придбання) екологічно чистого транспорту для міста-курорту Слов'янська</t>
  </si>
  <si>
    <t xml:space="preserve">відновлено 17 км мереж, тягова підстанція; встановлена 41 залізобетонна опора, 528 енергозберігаючих світильників; влаштовано 22 зупиночних пункта; придбано 5 одиниць тролейбусів (у тому числі 3- з опцією автономного ходу) </t>
  </si>
  <si>
    <t>побудовано водопроводу 662,0м</t>
  </si>
  <si>
    <t>Капітальний ремонт лінії зовнішнього освітлення вул.Залізнична (вул. Жукова), вул. Гагаріна, вул. Голубівська (вул. Ворошилова) м. Слов'янськ</t>
  </si>
  <si>
    <t>Реконструкція будівлі головного корпусу КЛПЗ «Міська клінічна лікарня Слов'янська» за адресою: вул. Шевченка, 38 (коригування)</t>
  </si>
  <si>
    <t xml:space="preserve">реконструйовано будівлю площею 1118,4 м2, замінено інженерні комунікації </t>
  </si>
  <si>
    <t xml:space="preserve">реконструйовано будівлю площею 832,15м2, замінено інженерні комунікації </t>
  </si>
  <si>
    <t>Капітальний ремонт будівлі  урологічного відділення КЛПЗ «Міська клінічна  лікарня м. Слов'янська» за адресою: вул. Шевченка, 40 а (коригування)</t>
  </si>
  <si>
    <t>Удосконалення перинатальної допомоги мешканцям м. Слов'янська шляхом впровадження новітніх технологій (реконструкція) у пологовому будинку, розташованому по вул. Університетській (вул. Леніна), 15 м. Слов'янська (коригування)</t>
  </si>
  <si>
    <t xml:space="preserve">відремонтовано134 житлові кімнати, замінено 267 м2 вікон, проведено теплоізоляцію 4742,70 м2 фасадів </t>
  </si>
  <si>
    <t xml:space="preserve">реконструйовано будівлю площею 670,10м2,  замінено інженерні комунікації </t>
  </si>
  <si>
    <t>Відділ охорони здоров'я, управління житлово-комунального господарства</t>
  </si>
  <si>
    <t>Потреба у фінансуванні на 2020 рік, тис.грн</t>
  </si>
  <si>
    <t>1.1.3 Запровадити сучасні системи міським і міжміським транспортом для доступності та ефективності надання транспортних послуг . Зберегти міський електротранспорт та розвивати електротранспорт</t>
  </si>
  <si>
    <t>1.1.2  Забезпечувати ефективне функціонування житлово-комунального господарства та безперебійне енерго-, газо- та водопостачання об’єктів соціальної сфери, освіти, охорони здоров’я</t>
  </si>
  <si>
    <t>Капітальний ремонт будівлі поліклініки КЛПЗ «Міська клінічна лікарня м.Слов'янська» за адресою вул. Шевченка, 40</t>
  </si>
  <si>
    <t>реконструйована площа головного корпусу - 1207,50м2;                          площа допоміжного корпусу - 146,10м2</t>
  </si>
  <si>
    <t>3.5.1 Розвивати інфраструктуру системи охорони здоров’я</t>
  </si>
  <si>
    <t>Реконструкція частини існуючої будівлі школи №7 під дошкільний підрозділ по вул.Енергетиків,24 м. Слов'янськ, Донецької області</t>
  </si>
  <si>
    <t>3.14 Забезпечення прав дитини на доступність і безоплатність здобуття дошкільної освіти шляхом створення необхідних умов функціонування і розвитку системи дошкільної освіти, збереження та розширення мережі закладів, визначення змісту їх діяльності відповідно до освітніх запитів населення</t>
  </si>
  <si>
    <t>3.5.4 Забезпечити розвиток фізичної культури і спорту, популяризацію здорового способу життя та підтримку провідних спортсменів області, створити доступну спортивну інфраструктуру, розвинути мережу спортивних шкіл та організацій, зокрема шляхом підтримки центрів фізичного здоров’я «Спорт для всіх»</t>
  </si>
  <si>
    <t>Реконструкція стадіону імені Ю.П.Скиданова комунального закладу «Спортивний клуб за місцем проживання «Культурно-спортивний центр»,
розташованого по вул. Світлодарська,45, м.Слов'янськ, Донецької області</t>
  </si>
  <si>
    <t>Впровадження проекту енергозбереження у м. Слов'янськ</t>
  </si>
  <si>
    <t>1.1.2 Забезпечувати ефективне функціонування житлово-комунального господарства та безперебійне енерго-, газо- та водопостачання об’єктів соціальної сфери, освіти, охорони здоров’я</t>
  </si>
  <si>
    <t>скорочено річні заощадження: теплова енергія - 389.09 Гкал, електроенергії                                         - 387.759  кВтг</t>
  </si>
  <si>
    <t>відремонтовано 3971,0 м ліній вуличного освітлення, замінено 109 од. світильників, встановлено         4 од. опор</t>
  </si>
  <si>
    <t xml:space="preserve">реконструйовано будівлю площею 667,63м2-  проведено благоустрій прилеглої території                        0,125 га
</t>
  </si>
  <si>
    <t>реконструйовано стадіон площею 3,6 га, виконано благоустрій території в т.ч. з покриттям ФЕМ -                  9903 м2</t>
  </si>
  <si>
    <t>Будівництво водопроводу від вул.Я.Мудрого (вул. Урицького) до пров.Богомольця (перемичка), м.Слов'янськ (коригування)</t>
  </si>
  <si>
    <t>Реконструкція корпусу  терапевтичного відділення № 1  КЛПЗ «Міська  лікарня №1» за адресою: вул. Василівська,  31  м.Слов'янськ, Донецька область</t>
  </si>
  <si>
    <t>Кошторисна вартість проекту,
тис.грн</t>
  </si>
  <si>
    <t xml:space="preserve">                                3. Перелік інвестиційних проєктів, які планується реалізувати у 2020 році</t>
  </si>
  <si>
    <t xml:space="preserve">Удосконалення системи пасажироперевезень електротранспортом в м.Слов'янськ Донецької області, шляхом реконструкції (відновлення) тролейбусного маршруту №5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</si>
</sst>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₴_-;\-* #,##0.00\ _₴_-;_-* &quot;-&quot;??\ _₴_-;_-@_-"/>
    <numFmt numFmtId="165" formatCode="0.0"/>
    <numFmt numFmtId="166" formatCode="0.000"/>
    <numFmt numFmtId="167" formatCode="#,##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 tint="4.9989318521683403E-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14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165" fontId="5" fillId="0" borderId="1" xfId="1" applyNumberFormat="1" applyFont="1" applyBorder="1" applyAlignment="1">
      <alignment horizontal="center" vertical="top" wrapText="1"/>
    </xf>
    <xf numFmtId="167" fontId="1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165" fontId="5" fillId="0" borderId="7" xfId="1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167" fontId="6" fillId="0" borderId="1" xfId="0" applyNumberFormat="1" applyFont="1" applyBorder="1" applyAlignment="1">
      <alignment horizontal="center" vertical="top" wrapText="1"/>
    </xf>
    <xf numFmtId="167" fontId="11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167" fontId="7" fillId="0" borderId="1" xfId="0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166" fontId="6" fillId="0" borderId="1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 wrapText="1"/>
    </xf>
    <xf numFmtId="166" fontId="15" fillId="0" borderId="0" xfId="2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165" fontId="5" fillId="0" borderId="8" xfId="1" applyNumberFormat="1" applyFont="1" applyFill="1" applyBorder="1" applyAlignment="1">
      <alignment horizontal="center" vertical="top" wrapText="1"/>
    </xf>
    <xf numFmtId="167" fontId="1" fillId="0" borderId="1" xfId="0" applyNumberFormat="1" applyFont="1" applyFill="1" applyBorder="1" applyAlignment="1">
      <alignment horizontal="center" vertical="top" wrapText="1"/>
    </xf>
    <xf numFmtId="0" fontId="0" fillId="0" borderId="0" xfId="0" applyFill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12" fillId="0" borderId="0" xfId="0" applyFont="1" applyFill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5" fontId="5" fillId="0" borderId="7" xfId="1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</cellXfs>
  <cellStyles count="3">
    <cellStyle name="TableStyleLight1" xfId="1"/>
    <cellStyle name="Обычный" xfId="0" builtinId="0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tabSelected="1" view="pageBreakPreview" zoomScale="75" zoomScaleNormal="72" zoomScaleSheetLayoutView="75" zoomScalePageLayoutView="78" workbookViewId="0">
      <pane ySplit="7" topLeftCell="A8" activePane="bottomLeft" state="frozen"/>
      <selection pane="bottomLeft" activeCell="I18" sqref="I18"/>
    </sheetView>
  </sheetViews>
  <sheetFormatPr defaultRowHeight="15" x14ac:dyDescent="0.25"/>
  <cols>
    <col min="1" max="1" width="6.7109375" customWidth="1"/>
    <col min="2" max="2" width="41.140625" customWidth="1"/>
    <col min="3" max="3" width="10.140625" customWidth="1"/>
    <col min="4" max="4" width="14.85546875" customWidth="1"/>
    <col min="5" max="5" width="16.7109375" customWidth="1"/>
    <col min="6" max="6" width="13.42578125" customWidth="1"/>
    <col min="7" max="7" width="13.28515625" customWidth="1"/>
    <col min="8" max="8" width="14.85546875" customWidth="1"/>
    <col min="9" max="9" width="19.42578125" customWidth="1"/>
    <col min="10" max="10" width="12.140625" customWidth="1"/>
    <col min="11" max="11" width="18" customWidth="1"/>
    <col min="12" max="12" width="15.85546875" customWidth="1"/>
    <col min="13" max="13" width="26.42578125" customWidth="1"/>
    <col min="14" max="14" width="27.28515625" customWidth="1"/>
    <col min="15" max="15" width="15.85546875" customWidth="1"/>
    <col min="16" max="16" width="9.140625" hidden="1" customWidth="1"/>
    <col min="17" max="17" width="0.28515625" customWidth="1"/>
  </cols>
  <sheetData>
    <row r="1" spans="1:19" ht="26.25" customHeight="1" x14ac:dyDescent="0.25">
      <c r="M1" s="53"/>
      <c r="N1" s="53"/>
      <c r="O1" s="53"/>
    </row>
    <row r="2" spans="1:19" ht="18.75" x14ac:dyDescent="0.3">
      <c r="A2" s="54" t="s">
        <v>80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1"/>
      <c r="O2" s="1"/>
    </row>
    <row r="3" spans="1:19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9" s="2" customFormat="1" ht="15" customHeight="1" x14ac:dyDescent="0.25">
      <c r="A4" s="55" t="s">
        <v>0</v>
      </c>
      <c r="B4" s="55" t="s">
        <v>1</v>
      </c>
      <c r="C4" s="43" t="s">
        <v>9</v>
      </c>
      <c r="D4" s="43" t="s">
        <v>8</v>
      </c>
      <c r="E4" s="43" t="s">
        <v>79</v>
      </c>
      <c r="F4" s="58" t="s">
        <v>61</v>
      </c>
      <c r="G4" s="58"/>
      <c r="H4" s="58"/>
      <c r="I4" s="58"/>
      <c r="J4" s="58"/>
      <c r="K4" s="58"/>
      <c r="L4" s="58"/>
      <c r="M4" s="46" t="s">
        <v>7</v>
      </c>
      <c r="N4" s="46" t="s">
        <v>18</v>
      </c>
      <c r="O4" s="46" t="s">
        <v>10</v>
      </c>
    </row>
    <row r="5" spans="1:19" s="2" customFormat="1" ht="15.75" customHeight="1" x14ac:dyDescent="0.25">
      <c r="A5" s="55"/>
      <c r="B5" s="55"/>
      <c r="C5" s="44"/>
      <c r="D5" s="44"/>
      <c r="E5" s="44"/>
      <c r="F5" s="59" t="s">
        <v>2</v>
      </c>
      <c r="G5" s="55" t="s">
        <v>3</v>
      </c>
      <c r="H5" s="55"/>
      <c r="I5" s="55"/>
      <c r="J5" s="55"/>
      <c r="K5" s="55"/>
      <c r="L5" s="55"/>
      <c r="M5" s="47"/>
      <c r="N5" s="47"/>
      <c r="O5" s="47"/>
    </row>
    <row r="6" spans="1:19" s="2" customFormat="1" ht="15.75" customHeight="1" x14ac:dyDescent="0.25">
      <c r="A6" s="55"/>
      <c r="B6" s="55"/>
      <c r="C6" s="44"/>
      <c r="D6" s="44"/>
      <c r="E6" s="44"/>
      <c r="F6" s="59"/>
      <c r="G6" s="56" t="s">
        <v>4</v>
      </c>
      <c r="H6" s="57"/>
      <c r="I6" s="57"/>
      <c r="J6" s="56" t="s">
        <v>6</v>
      </c>
      <c r="K6" s="57"/>
      <c r="L6" s="43" t="s">
        <v>13</v>
      </c>
      <c r="M6" s="47"/>
      <c r="N6" s="47"/>
      <c r="O6" s="47"/>
    </row>
    <row r="7" spans="1:19" s="2" customFormat="1" ht="150" x14ac:dyDescent="0.25">
      <c r="A7" s="55"/>
      <c r="B7" s="55"/>
      <c r="C7" s="45"/>
      <c r="D7" s="45"/>
      <c r="E7" s="45"/>
      <c r="F7" s="59"/>
      <c r="G7" s="4" t="s">
        <v>17</v>
      </c>
      <c r="H7" s="4" t="s">
        <v>12</v>
      </c>
      <c r="I7" s="4" t="s">
        <v>11</v>
      </c>
      <c r="J7" s="4" t="s">
        <v>5</v>
      </c>
      <c r="K7" s="4" t="s">
        <v>16</v>
      </c>
      <c r="L7" s="45"/>
      <c r="M7" s="48"/>
      <c r="N7" s="48"/>
      <c r="O7" s="48"/>
    </row>
    <row r="8" spans="1:19" x14ac:dyDescent="0.25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  <c r="J8" s="4">
        <v>10</v>
      </c>
      <c r="K8" s="4">
        <v>11</v>
      </c>
      <c r="L8" s="4">
        <v>12</v>
      </c>
      <c r="M8" s="4">
        <v>13</v>
      </c>
      <c r="N8" s="4">
        <v>14</v>
      </c>
      <c r="O8" s="4">
        <v>15</v>
      </c>
    </row>
    <row r="9" spans="1:19" s="7" customFormat="1" ht="32.25" customHeight="1" x14ac:dyDescent="0.25">
      <c r="A9" s="20">
        <v>1</v>
      </c>
      <c r="B9" s="16" t="s">
        <v>30</v>
      </c>
      <c r="C9" s="21"/>
      <c r="D9" s="22"/>
      <c r="E9" s="18">
        <f>SUM(E10:E11)</f>
        <v>88938.013000000006</v>
      </c>
      <c r="F9" s="18">
        <f t="shared" ref="F9:L9" si="0">SUM(F10:F11)</f>
        <v>88938.013000000006</v>
      </c>
      <c r="G9" s="18">
        <f t="shared" si="0"/>
        <v>11333.7</v>
      </c>
      <c r="H9" s="18">
        <f t="shared" si="0"/>
        <v>0</v>
      </c>
      <c r="I9" s="18">
        <f t="shared" si="0"/>
        <v>72747.013000000006</v>
      </c>
      <c r="J9" s="18">
        <f t="shared" si="0"/>
        <v>0</v>
      </c>
      <c r="K9" s="18">
        <f t="shared" si="0"/>
        <v>4857.3</v>
      </c>
      <c r="L9" s="18">
        <f t="shared" si="0"/>
        <v>0</v>
      </c>
      <c r="M9" s="16"/>
      <c r="N9" s="16"/>
      <c r="O9" s="16"/>
    </row>
    <row r="10" spans="1:19" ht="167.25" customHeight="1" x14ac:dyDescent="0.25">
      <c r="A10" s="9">
        <v>1</v>
      </c>
      <c r="B10" s="35" t="s">
        <v>81</v>
      </c>
      <c r="C10" s="10">
        <v>2020</v>
      </c>
      <c r="D10" s="11" t="s">
        <v>43</v>
      </c>
      <c r="E10" s="12">
        <v>72747.013000000006</v>
      </c>
      <c r="F10" s="12">
        <f>SUM(G10:L10)</f>
        <v>72747.013000000006</v>
      </c>
      <c r="G10" s="12"/>
      <c r="H10" s="12"/>
      <c r="I10" s="12">
        <v>72747.013000000006</v>
      </c>
      <c r="J10" s="12"/>
      <c r="K10" s="12"/>
      <c r="L10" s="12"/>
      <c r="M10" s="36" t="s">
        <v>50</v>
      </c>
      <c r="N10" s="9" t="s">
        <v>62</v>
      </c>
      <c r="O10" s="9" t="s">
        <v>31</v>
      </c>
    </row>
    <row r="11" spans="1:19" ht="149.25" customHeight="1" x14ac:dyDescent="0.25">
      <c r="A11" s="9">
        <v>2</v>
      </c>
      <c r="B11" s="8" t="s">
        <v>49</v>
      </c>
      <c r="C11" s="10">
        <v>2020</v>
      </c>
      <c r="D11" s="11" t="s">
        <v>28</v>
      </c>
      <c r="E11" s="12">
        <v>16191</v>
      </c>
      <c r="F11" s="12">
        <f>SUM(G11:L11)</f>
        <v>16191</v>
      </c>
      <c r="G11" s="12">
        <v>11333.7</v>
      </c>
      <c r="H11" s="12"/>
      <c r="I11" s="12"/>
      <c r="J11" s="12"/>
      <c r="K11" s="12">
        <v>4857.3</v>
      </c>
      <c r="L11" s="12">
        <v>0</v>
      </c>
      <c r="M11" s="9" t="s">
        <v>37</v>
      </c>
      <c r="N11" s="9" t="s">
        <v>62</v>
      </c>
      <c r="O11" s="9" t="s">
        <v>32</v>
      </c>
    </row>
    <row r="12" spans="1:19" ht="46.5" customHeight="1" x14ac:dyDescent="0.25">
      <c r="A12" s="20">
        <v>2</v>
      </c>
      <c r="B12" s="23" t="s">
        <v>20</v>
      </c>
      <c r="C12" s="13"/>
      <c r="D12" s="13"/>
      <c r="E12" s="24">
        <f>SUM(E13:E15)</f>
        <v>84963.009000000005</v>
      </c>
      <c r="F12" s="24">
        <f t="shared" ref="F12:L12" si="1">SUM(F13:F15)</f>
        <v>84275.256000000008</v>
      </c>
      <c r="G12" s="24">
        <f t="shared" si="1"/>
        <v>0</v>
      </c>
      <c r="H12" s="24">
        <f t="shared" si="1"/>
        <v>0</v>
      </c>
      <c r="I12" s="24">
        <f t="shared" si="1"/>
        <v>81127.846000000005</v>
      </c>
      <c r="J12" s="24">
        <f t="shared" si="1"/>
        <v>3147.41</v>
      </c>
      <c r="K12" s="24">
        <f t="shared" si="1"/>
        <v>0</v>
      </c>
      <c r="L12" s="24">
        <f t="shared" si="1"/>
        <v>0</v>
      </c>
      <c r="M12" s="13"/>
      <c r="N12" s="13"/>
      <c r="O12" s="9"/>
    </row>
    <row r="13" spans="1:19" ht="152.25" customHeight="1" x14ac:dyDescent="0.25">
      <c r="A13" s="9">
        <v>1</v>
      </c>
      <c r="B13" s="8" t="s">
        <v>26</v>
      </c>
      <c r="C13" s="13" t="s">
        <v>27</v>
      </c>
      <c r="D13" s="11" t="s">
        <v>43</v>
      </c>
      <c r="E13" s="12">
        <v>81127.846000000005</v>
      </c>
      <c r="F13" s="12">
        <f t="shared" ref="F13:F15" si="2">SUM(G13:L13)</f>
        <v>81127.846000000005</v>
      </c>
      <c r="G13" s="12"/>
      <c r="H13" s="12"/>
      <c r="I13" s="12">
        <v>81127.846000000005</v>
      </c>
      <c r="J13" s="12"/>
      <c r="K13" s="12"/>
      <c r="L13" s="12"/>
      <c r="M13" s="9" t="s">
        <v>58</v>
      </c>
      <c r="N13" s="9" t="s">
        <v>63</v>
      </c>
      <c r="O13" s="9" t="s">
        <v>29</v>
      </c>
      <c r="S13" t="s">
        <v>46</v>
      </c>
    </row>
    <row r="14" spans="1:19" s="42" customFormat="1" ht="128.25" customHeight="1" x14ac:dyDescent="0.25">
      <c r="A14" s="38">
        <v>2</v>
      </c>
      <c r="B14" s="14" t="s">
        <v>77</v>
      </c>
      <c r="C14" s="39" t="s">
        <v>33</v>
      </c>
      <c r="D14" s="40" t="s">
        <v>41</v>
      </c>
      <c r="E14" s="41">
        <v>2953.835</v>
      </c>
      <c r="F14" s="41">
        <f t="shared" si="2"/>
        <v>2294.71</v>
      </c>
      <c r="G14" s="41"/>
      <c r="H14" s="41"/>
      <c r="I14" s="41"/>
      <c r="J14" s="41">
        <v>2294.71</v>
      </c>
      <c r="K14" s="41"/>
      <c r="L14" s="41"/>
      <c r="M14" s="38" t="s">
        <v>51</v>
      </c>
      <c r="N14" s="38" t="s">
        <v>63</v>
      </c>
      <c r="O14" s="38" t="s">
        <v>40</v>
      </c>
    </row>
    <row r="15" spans="1:19" s="42" customFormat="1" ht="120" x14ac:dyDescent="0.25">
      <c r="A15" s="38">
        <v>3</v>
      </c>
      <c r="B15" s="14" t="s">
        <v>52</v>
      </c>
      <c r="C15" s="39" t="s">
        <v>33</v>
      </c>
      <c r="D15" s="40" t="s">
        <v>41</v>
      </c>
      <c r="E15" s="41">
        <v>881.32799999999997</v>
      </c>
      <c r="F15" s="41">
        <f t="shared" si="2"/>
        <v>852.7</v>
      </c>
      <c r="G15" s="41"/>
      <c r="H15" s="41"/>
      <c r="I15" s="41"/>
      <c r="J15" s="41">
        <v>852.7</v>
      </c>
      <c r="K15" s="41"/>
      <c r="L15" s="41"/>
      <c r="M15" s="38" t="s">
        <v>74</v>
      </c>
      <c r="N15" s="38" t="s">
        <v>63</v>
      </c>
      <c r="O15" s="38" t="s">
        <v>40</v>
      </c>
    </row>
    <row r="16" spans="1:19" ht="30" customHeight="1" x14ac:dyDescent="0.25">
      <c r="A16" s="20">
        <v>3</v>
      </c>
      <c r="B16" s="20" t="s">
        <v>21</v>
      </c>
      <c r="C16" s="10"/>
      <c r="D16" s="25"/>
      <c r="E16" s="18">
        <f>SUM(E17:E21)</f>
        <v>147350.951</v>
      </c>
      <c r="F16" s="18">
        <f t="shared" ref="F16:L16" si="3">SUM(F17:F21)</f>
        <v>73604.922999999995</v>
      </c>
      <c r="G16" s="18">
        <f t="shared" si="3"/>
        <v>19575.642</v>
      </c>
      <c r="H16" s="18">
        <f t="shared" si="3"/>
        <v>0</v>
      </c>
      <c r="I16" s="18">
        <f t="shared" si="3"/>
        <v>23415.059000000001</v>
      </c>
      <c r="J16" s="18">
        <f t="shared" si="3"/>
        <v>25720.312000000002</v>
      </c>
      <c r="K16" s="18">
        <f t="shared" si="3"/>
        <v>4893.91</v>
      </c>
      <c r="L16" s="18">
        <f t="shared" si="3"/>
        <v>0</v>
      </c>
      <c r="M16" s="9"/>
      <c r="N16" s="9"/>
      <c r="O16" s="9"/>
    </row>
    <row r="17" spans="1:15" ht="90" x14ac:dyDescent="0.25">
      <c r="A17" s="9">
        <v>1</v>
      </c>
      <c r="B17" s="8" t="s">
        <v>78</v>
      </c>
      <c r="C17" s="9">
        <v>2020</v>
      </c>
      <c r="D17" s="11" t="s">
        <v>42</v>
      </c>
      <c r="E17" s="12">
        <v>23415.059000000001</v>
      </c>
      <c r="F17" s="12">
        <f>SUM(G17:L17)</f>
        <v>23415.059000000001</v>
      </c>
      <c r="G17" s="12"/>
      <c r="H17" s="12"/>
      <c r="I17" s="12">
        <v>23415.059000000001</v>
      </c>
      <c r="J17" s="12"/>
      <c r="K17" s="12"/>
      <c r="L17" s="12"/>
      <c r="M17" s="9" t="s">
        <v>75</v>
      </c>
      <c r="N17" s="9" t="s">
        <v>66</v>
      </c>
      <c r="O17" s="9" t="s">
        <v>31</v>
      </c>
    </row>
    <row r="18" spans="1:15" s="42" customFormat="1" ht="69" customHeight="1" x14ac:dyDescent="0.25">
      <c r="A18" s="38">
        <v>2</v>
      </c>
      <c r="B18" s="14" t="s">
        <v>53</v>
      </c>
      <c r="C18" s="38" t="s">
        <v>33</v>
      </c>
      <c r="D18" s="60" t="s">
        <v>34</v>
      </c>
      <c r="E18" s="41">
        <v>33221.872000000003</v>
      </c>
      <c r="F18" s="41">
        <f t="shared" ref="F18:F20" si="4">SUM(G18:L18)</f>
        <v>17948.154999999999</v>
      </c>
      <c r="G18" s="41"/>
      <c r="H18" s="41"/>
      <c r="I18" s="41"/>
      <c r="J18" s="41">
        <v>17948.154999999999</v>
      </c>
      <c r="K18" s="41"/>
      <c r="L18" s="41"/>
      <c r="M18" s="38" t="s">
        <v>55</v>
      </c>
      <c r="N18" s="38" t="s">
        <v>66</v>
      </c>
      <c r="O18" s="38" t="s">
        <v>40</v>
      </c>
    </row>
    <row r="19" spans="1:15" s="42" customFormat="1" ht="67.5" customHeight="1" x14ac:dyDescent="0.25">
      <c r="A19" s="38">
        <v>3</v>
      </c>
      <c r="B19" s="14" t="s">
        <v>64</v>
      </c>
      <c r="C19" s="38" t="s">
        <v>33</v>
      </c>
      <c r="D19" s="60" t="s">
        <v>35</v>
      </c>
      <c r="E19" s="41">
        <v>26407.687000000002</v>
      </c>
      <c r="F19" s="41">
        <f t="shared" si="4"/>
        <v>6164.6850000000004</v>
      </c>
      <c r="G19" s="41"/>
      <c r="H19" s="41"/>
      <c r="I19" s="41"/>
      <c r="J19" s="41">
        <v>6164.6850000000004</v>
      </c>
      <c r="K19" s="41"/>
      <c r="L19" s="41"/>
      <c r="M19" s="38" t="s">
        <v>59</v>
      </c>
      <c r="N19" s="61" t="s">
        <v>66</v>
      </c>
      <c r="O19" s="38" t="s">
        <v>40</v>
      </c>
    </row>
    <row r="20" spans="1:15" s="42" customFormat="1" ht="87" customHeight="1" x14ac:dyDescent="0.25">
      <c r="A20" s="38">
        <v>4</v>
      </c>
      <c r="B20" s="14" t="s">
        <v>56</v>
      </c>
      <c r="C20" s="38" t="s">
        <v>33</v>
      </c>
      <c r="D20" s="60" t="s">
        <v>35</v>
      </c>
      <c r="E20" s="41">
        <v>3385.0729999999999</v>
      </c>
      <c r="F20" s="41">
        <f t="shared" si="4"/>
        <v>1607.472</v>
      </c>
      <c r="G20" s="41"/>
      <c r="H20" s="41"/>
      <c r="I20" s="41"/>
      <c r="J20" s="41">
        <v>1607.472</v>
      </c>
      <c r="K20" s="41"/>
      <c r="L20" s="41"/>
      <c r="M20" s="38" t="s">
        <v>54</v>
      </c>
      <c r="N20" s="38" t="s">
        <v>66</v>
      </c>
      <c r="O20" s="38" t="s">
        <v>40</v>
      </c>
    </row>
    <row r="21" spans="1:15" ht="113.25" customHeight="1" x14ac:dyDescent="0.25">
      <c r="A21" s="9">
        <v>5</v>
      </c>
      <c r="B21" s="8" t="s">
        <v>57</v>
      </c>
      <c r="C21" s="9" t="s">
        <v>39</v>
      </c>
      <c r="D21" s="15" t="s">
        <v>60</v>
      </c>
      <c r="E21" s="12">
        <v>60921.26</v>
      </c>
      <c r="F21" s="12">
        <v>24469.552</v>
      </c>
      <c r="G21" s="12">
        <v>19575.642</v>
      </c>
      <c r="H21" s="12"/>
      <c r="I21" s="12"/>
      <c r="J21" s="12"/>
      <c r="K21" s="12">
        <v>4893.91</v>
      </c>
      <c r="L21" s="12"/>
      <c r="M21" s="9" t="s">
        <v>65</v>
      </c>
      <c r="N21" s="9" t="s">
        <v>66</v>
      </c>
      <c r="O21" s="9" t="s">
        <v>32</v>
      </c>
    </row>
    <row r="22" spans="1:15" s="7" customFormat="1" ht="26.25" customHeight="1" x14ac:dyDescent="0.25">
      <c r="A22" s="20">
        <v>4</v>
      </c>
      <c r="B22" s="20" t="s">
        <v>36</v>
      </c>
      <c r="C22" s="16"/>
      <c r="D22" s="17"/>
      <c r="E22" s="18">
        <v>6993.0640000000003</v>
      </c>
      <c r="F22" s="18">
        <v>6915.7849999999999</v>
      </c>
      <c r="G22" s="18">
        <v>5532.6279999999997</v>
      </c>
      <c r="H22" s="18">
        <v>0</v>
      </c>
      <c r="I22" s="18">
        <v>0</v>
      </c>
      <c r="J22" s="18">
        <v>0</v>
      </c>
      <c r="K22" s="18">
        <v>1383.1569999999999</v>
      </c>
      <c r="L22" s="18">
        <f>L24</f>
        <v>0</v>
      </c>
      <c r="M22" s="16"/>
      <c r="N22" s="16"/>
      <c r="O22" s="16"/>
    </row>
    <row r="23" spans="1:15" ht="188.25" customHeight="1" x14ac:dyDescent="0.25">
      <c r="A23" s="9">
        <v>1</v>
      </c>
      <c r="B23" s="8" t="s">
        <v>67</v>
      </c>
      <c r="C23" s="9">
        <v>2020</v>
      </c>
      <c r="D23" s="11" t="s">
        <v>44</v>
      </c>
      <c r="E23" s="12">
        <v>6993.0640000000003</v>
      </c>
      <c r="F23" s="12">
        <f>SUM(G23:L23)</f>
        <v>6915.7849999999999</v>
      </c>
      <c r="G23" s="12">
        <v>5532.6279999999997</v>
      </c>
      <c r="H23" s="12"/>
      <c r="I23" s="12"/>
      <c r="J23" s="12"/>
      <c r="K23" s="12">
        <v>1383.1569999999999</v>
      </c>
      <c r="L23" s="12"/>
      <c r="M23" s="9" t="s">
        <v>38</v>
      </c>
      <c r="N23" s="9" t="s">
        <v>68</v>
      </c>
      <c r="O23" s="9" t="s">
        <v>32</v>
      </c>
    </row>
    <row r="24" spans="1:15" ht="36.75" customHeight="1" x14ac:dyDescent="0.25">
      <c r="A24" s="20">
        <v>5</v>
      </c>
      <c r="B24" s="20" t="s">
        <v>22</v>
      </c>
      <c r="C24" s="9"/>
      <c r="D24" s="26"/>
      <c r="E24" s="18">
        <f>E25</f>
        <v>35511.688000000002</v>
      </c>
      <c r="F24" s="18">
        <f t="shared" ref="F24:L24" si="5">F25</f>
        <v>18000</v>
      </c>
      <c r="G24" s="18">
        <f t="shared" si="5"/>
        <v>16200</v>
      </c>
      <c r="H24" s="18">
        <f t="shared" si="5"/>
        <v>0</v>
      </c>
      <c r="I24" s="18">
        <f t="shared" si="5"/>
        <v>0</v>
      </c>
      <c r="J24" s="18">
        <f t="shared" si="5"/>
        <v>0</v>
      </c>
      <c r="K24" s="18">
        <f t="shared" si="5"/>
        <v>1800</v>
      </c>
      <c r="L24" s="18">
        <f t="shared" si="5"/>
        <v>0</v>
      </c>
      <c r="M24" s="9"/>
      <c r="N24" s="9"/>
      <c r="O24" s="9"/>
    </row>
    <row r="25" spans="1:15" ht="255" x14ac:dyDescent="0.25">
      <c r="A25" s="9">
        <v>1</v>
      </c>
      <c r="B25" s="8" t="s">
        <v>70</v>
      </c>
      <c r="C25" s="10" t="s">
        <v>27</v>
      </c>
      <c r="D25" s="11" t="s">
        <v>45</v>
      </c>
      <c r="E25" s="12">
        <v>35511.688000000002</v>
      </c>
      <c r="F25" s="19">
        <v>18000</v>
      </c>
      <c r="G25" s="19">
        <v>16200</v>
      </c>
      <c r="H25" s="12"/>
      <c r="I25" s="12"/>
      <c r="J25" s="12"/>
      <c r="K25" s="19">
        <v>1800</v>
      </c>
      <c r="L25" s="12"/>
      <c r="M25" s="9" t="s">
        <v>76</v>
      </c>
      <c r="N25" s="9" t="s">
        <v>69</v>
      </c>
      <c r="O25" s="9" t="s">
        <v>32</v>
      </c>
    </row>
    <row r="26" spans="1:15" ht="33.75" customHeight="1" x14ac:dyDescent="0.25">
      <c r="A26" s="16">
        <v>12</v>
      </c>
      <c r="B26" s="16" t="s">
        <v>48</v>
      </c>
      <c r="C26" s="21"/>
      <c r="D26" s="27"/>
      <c r="E26" s="18">
        <f>SUM(E9+E12+E16+E22+E24)</f>
        <v>363756.72500000003</v>
      </c>
      <c r="F26" s="18">
        <f t="shared" ref="F26:M26" si="6">SUM(F9+F12+F16+F22+F24)</f>
        <v>271733.97700000007</v>
      </c>
      <c r="G26" s="18">
        <f t="shared" si="6"/>
        <v>52641.97</v>
      </c>
      <c r="H26" s="18">
        <f t="shared" si="6"/>
        <v>0</v>
      </c>
      <c r="I26" s="18">
        <f t="shared" si="6"/>
        <v>177289.91800000001</v>
      </c>
      <c r="J26" s="18">
        <f t="shared" si="6"/>
        <v>28867.722000000002</v>
      </c>
      <c r="K26" s="18">
        <f t="shared" si="6"/>
        <v>12934.366999999998</v>
      </c>
      <c r="L26" s="18">
        <f t="shared" si="6"/>
        <v>0</v>
      </c>
      <c r="M26" s="28">
        <f t="shared" si="6"/>
        <v>0</v>
      </c>
      <c r="N26" s="9"/>
      <c r="O26" s="9"/>
    </row>
    <row r="27" spans="1:15" ht="33.75" customHeight="1" x14ac:dyDescent="0.25">
      <c r="A27" s="20">
        <v>6</v>
      </c>
      <c r="B27" s="16" t="s">
        <v>19</v>
      </c>
      <c r="C27" s="9"/>
      <c r="D27" s="9"/>
      <c r="E27" s="18">
        <f>E28</f>
        <v>1065</v>
      </c>
      <c r="F27" s="18">
        <f t="shared" ref="F27:L27" si="7">F28</f>
        <v>494.37799999999999</v>
      </c>
      <c r="G27" s="18">
        <f t="shared" si="7"/>
        <v>0</v>
      </c>
      <c r="H27" s="18">
        <f t="shared" si="7"/>
        <v>0</v>
      </c>
      <c r="I27" s="18">
        <f t="shared" si="7"/>
        <v>0</v>
      </c>
      <c r="J27" s="18">
        <f t="shared" si="7"/>
        <v>0</v>
      </c>
      <c r="K27" s="18">
        <f t="shared" si="7"/>
        <v>0</v>
      </c>
      <c r="L27" s="18">
        <f t="shared" si="7"/>
        <v>494.37799999999999</v>
      </c>
      <c r="M27" s="26"/>
      <c r="N27" s="9"/>
      <c r="O27" s="9"/>
    </row>
    <row r="28" spans="1:15" ht="120" x14ac:dyDescent="0.25">
      <c r="A28" s="9">
        <v>1</v>
      </c>
      <c r="B28" s="8" t="s">
        <v>71</v>
      </c>
      <c r="C28" s="9" t="s">
        <v>23</v>
      </c>
      <c r="D28" s="9" t="s">
        <v>24</v>
      </c>
      <c r="E28" s="12">
        <v>1065</v>
      </c>
      <c r="F28" s="12">
        <v>494.37799999999999</v>
      </c>
      <c r="G28" s="12"/>
      <c r="H28" s="12"/>
      <c r="I28" s="12"/>
      <c r="J28" s="12"/>
      <c r="K28" s="12"/>
      <c r="L28" s="12">
        <v>494.37799999999999</v>
      </c>
      <c r="M28" s="26" t="s">
        <v>73</v>
      </c>
      <c r="N28" s="9" t="s">
        <v>72</v>
      </c>
      <c r="O28" s="9" t="s">
        <v>25</v>
      </c>
    </row>
    <row r="29" spans="1:15" s="7" customFormat="1" ht="32.25" customHeight="1" x14ac:dyDescent="0.25">
      <c r="A29" s="29">
        <v>1</v>
      </c>
      <c r="B29" s="30" t="s">
        <v>47</v>
      </c>
      <c r="C29" s="31"/>
      <c r="D29" s="31"/>
      <c r="E29" s="18">
        <v>1065</v>
      </c>
      <c r="F29" s="18">
        <f>SUM(G29:L29)</f>
        <v>665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665</v>
      </c>
      <c r="M29" s="31"/>
      <c r="N29" s="31"/>
      <c r="O29" s="31"/>
    </row>
    <row r="30" spans="1:15" x14ac:dyDescent="0.25">
      <c r="A30" s="50" t="s">
        <v>14</v>
      </c>
      <c r="B30" s="50"/>
      <c r="C30" s="50"/>
      <c r="D30" s="50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</row>
    <row r="31" spans="1:15" x14ac:dyDescent="0.25">
      <c r="A31" s="50" t="s">
        <v>15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33"/>
      <c r="O31" s="33"/>
    </row>
    <row r="32" spans="1:15" x14ac:dyDescent="0.25">
      <c r="A32" s="49"/>
      <c r="B32" s="49"/>
      <c r="C32" s="49"/>
      <c r="D32" s="49"/>
      <c r="E32" s="3"/>
      <c r="F32" s="3"/>
      <c r="G32" s="3"/>
      <c r="H32" s="34"/>
      <c r="I32" s="3"/>
      <c r="J32" s="3"/>
      <c r="K32" s="3"/>
      <c r="L32" s="3"/>
      <c r="M32" s="3"/>
      <c r="N32" s="3"/>
      <c r="O32" s="3"/>
    </row>
    <row r="33" spans="1:12" s="6" customFormat="1" ht="47.25" customHeight="1" x14ac:dyDescent="0.25">
      <c r="A33" s="51"/>
      <c r="B33" s="51"/>
      <c r="C33" s="51"/>
      <c r="D33" s="51"/>
      <c r="E33" s="51"/>
      <c r="F33" s="51"/>
      <c r="G33" s="5"/>
      <c r="H33" s="5"/>
      <c r="I33" s="5"/>
      <c r="J33" s="52"/>
      <c r="K33" s="52"/>
      <c r="L33" s="52"/>
    </row>
    <row r="44" spans="1:12" x14ac:dyDescent="0.25">
      <c r="E44" s="37"/>
      <c r="F44" s="37"/>
      <c r="G44" s="37"/>
      <c r="H44" s="37"/>
      <c r="I44" s="37"/>
      <c r="J44" s="37"/>
      <c r="K44" s="37"/>
    </row>
  </sheetData>
  <mergeCells count="21">
    <mergeCell ref="A33:F33"/>
    <mergeCell ref="J33:L33"/>
    <mergeCell ref="M1:O1"/>
    <mergeCell ref="A2:M2"/>
    <mergeCell ref="A31:M31"/>
    <mergeCell ref="A4:A7"/>
    <mergeCell ref="G6:I6"/>
    <mergeCell ref="J6:K6"/>
    <mergeCell ref="L6:L7"/>
    <mergeCell ref="M4:M7"/>
    <mergeCell ref="F4:L4"/>
    <mergeCell ref="G5:L5"/>
    <mergeCell ref="F5:F7"/>
    <mergeCell ref="E4:E7"/>
    <mergeCell ref="B4:B7"/>
    <mergeCell ref="D4:D7"/>
    <mergeCell ref="C4:C7"/>
    <mergeCell ref="O4:O7"/>
    <mergeCell ref="A32:D32"/>
    <mergeCell ref="A30:D30"/>
    <mergeCell ref="N4:N7"/>
  </mergeCells>
  <pageMargins left="0" right="0" top="0.74803149606299213" bottom="0.74803149606299213" header="0.31496062992125984" footer="0.31496062992125984"/>
  <pageSetup paperSize="9" scale="54" orientation="landscape" r:id="rId1"/>
  <rowBreaks count="2" manualBreakCount="2">
    <brk id="11" max="14" man="1"/>
    <brk id="21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2019-11-08T08:25:26Z</dcterms:modified>
</cp:coreProperties>
</file>