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8460" windowHeight="5520" activeTab="0"/>
  </bookViews>
  <sheets>
    <sheet name="Лист1" sheetId="1" r:id="rId1"/>
  </sheets>
  <definedNames>
    <definedName name="_xlnm.Print_Area" localSheetId="0">'Лист1'!$B$1:$Q$25</definedName>
  </definedNames>
  <calcPr fullCalcOnLoad="1" refMode="R1C1"/>
</workbook>
</file>

<file path=xl/sharedStrings.xml><?xml version="1.0" encoding="utf-8"?>
<sst xmlns="http://schemas.openxmlformats.org/spreadsheetml/2006/main" count="62" uniqueCount="49">
  <si>
    <t>Надання кредитів</t>
  </si>
  <si>
    <t>Повернення кредитів</t>
  </si>
  <si>
    <t>Кредитування-всього</t>
  </si>
  <si>
    <t>1060</t>
  </si>
  <si>
    <t xml:space="preserve">Всього </t>
  </si>
  <si>
    <t>грн.</t>
  </si>
  <si>
    <t>Управління капітального будівництва</t>
  </si>
  <si>
    <r>
      <t xml:space="preserve">Управління капітального будівництва  </t>
    </r>
  </si>
  <si>
    <t>0490</t>
  </si>
  <si>
    <t>Виконання Автономною Республікою Крим чи територіальною громадою міста гарантійних зобов'язань за позичальників, що отримали кредити під місцеві гарантії</t>
  </si>
  <si>
    <t>1500000</t>
  </si>
  <si>
    <t>1510000</t>
  </si>
  <si>
    <t>3700000</t>
  </si>
  <si>
    <t>3710000</t>
  </si>
  <si>
    <t>1518821</t>
  </si>
  <si>
    <t>1518822</t>
  </si>
  <si>
    <t>1518820</t>
  </si>
  <si>
    <t>8821</t>
  </si>
  <si>
    <t>8822</t>
  </si>
  <si>
    <t>Надання кредиту</t>
  </si>
  <si>
    <t>Повернення кредиту</t>
  </si>
  <si>
    <t>3718882</t>
  </si>
  <si>
    <t>3718881</t>
  </si>
  <si>
    <t>3718880</t>
  </si>
  <si>
    <t>8880</t>
  </si>
  <si>
    <t>8881</t>
  </si>
  <si>
    <t>8882</t>
  </si>
  <si>
    <t>Забезпечення гарантійних зобов'язань за позичальників,що отримали кредити під місцеві гарантії</t>
  </si>
  <si>
    <t>Повернення коштів, наданих для виконання гарантійних зобов'язань за позичальників, що отримали кредити під місцеві гарантії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</si>
  <si>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</si>
  <si>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</si>
  <si>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</si>
  <si>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</si>
  <si>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</si>
  <si>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спеціальний фонд</t>
  </si>
  <si>
    <t>у тому числі бюджет розвитку</t>
  </si>
  <si>
    <t>усього</t>
  </si>
  <si>
    <t>разом</t>
  </si>
  <si>
    <t xml:space="preserve"> </t>
  </si>
  <si>
    <t>Додаток 4</t>
  </si>
  <si>
    <t>до рішення міської ради</t>
  </si>
  <si>
    <t xml:space="preserve">№  </t>
  </si>
  <si>
    <t>Секретар міської ради                                                                                                                                                                                                                   Юрій БЕЗПЯТКО</t>
  </si>
  <si>
    <t>Єлова 720 614</t>
  </si>
  <si>
    <t xml:space="preserve">           .03551000000</t>
  </si>
  <si>
    <t xml:space="preserve">                            код бюджету</t>
  </si>
  <si>
    <t>Пільгові довгострокові кредити молодим сім'ямта одиноким громадянам на будівництво/придбання житла та їх повернення</t>
  </si>
  <si>
    <t>Кредитування бюджету Луцької міської територіальної громади у 2022 році</t>
  </si>
  <si>
    <t>Департамент фінансів, бюджету та аудиту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</si>
</sst>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</numFmts>
  <fonts count="5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 CYR"/>
      <family val="0"/>
    </font>
    <font>
      <b/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Times New Roman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sz val="16"/>
      <name val="Times New Roman"/>
      <family val="1"/>
    </font>
    <font>
      <sz val="12"/>
      <name val="Times New Roman CYR"/>
      <family val="0"/>
    </font>
    <font>
      <i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>
      <alignment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/>
      <protection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Alignment="1" applyProtection="1">
      <alignment/>
      <protection/>
    </xf>
    <xf numFmtId="0" fontId="4" fillId="0" borderId="12" xfId="0" applyFont="1" applyBorder="1" applyAlignment="1">
      <alignment horizontal="justify" vertical="center" wrapText="1"/>
    </xf>
    <xf numFmtId="0" fontId="9" fillId="0" borderId="0" xfId="0" applyFont="1" applyFill="1" applyAlignment="1">
      <alignment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32" borderId="0" xfId="0" applyNumberFormat="1" applyFont="1" applyFill="1" applyAlignment="1" applyProtection="1">
      <alignment/>
      <protection/>
    </xf>
    <xf numFmtId="0" fontId="2" fillId="32" borderId="0" xfId="0" applyFont="1" applyFill="1" applyAlignment="1">
      <alignment/>
    </xf>
    <xf numFmtId="0" fontId="2" fillId="32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vertical="center" wrapText="1"/>
      <protection/>
    </xf>
    <xf numFmtId="49" fontId="4" fillId="0" borderId="12" xfId="0" applyNumberFormat="1" applyFont="1" applyBorder="1" applyAlignment="1">
      <alignment horizontal="center" vertical="center" wrapText="1"/>
    </xf>
    <xf numFmtId="188" fontId="11" fillId="0" borderId="12" xfId="0" applyNumberFormat="1" applyFont="1" applyBorder="1" applyAlignment="1">
      <alignment vertical="center"/>
    </xf>
    <xf numFmtId="188" fontId="11" fillId="0" borderId="12" xfId="0" applyNumberFormat="1" applyFont="1" applyBorder="1" applyAlignment="1">
      <alignment vertical="justify"/>
    </xf>
    <xf numFmtId="0" fontId="3" fillId="0" borderId="12" xfId="0" applyFont="1" applyBorder="1" applyAlignment="1">
      <alignment vertical="center" wrapText="1"/>
    </xf>
    <xf numFmtId="188" fontId="12" fillId="0" borderId="12" xfId="0" applyNumberFormat="1" applyFont="1" applyBorder="1" applyAlignment="1">
      <alignment vertical="justify"/>
    </xf>
    <xf numFmtId="188" fontId="13" fillId="0" borderId="12" xfId="0" applyNumberFormat="1" applyFont="1" applyBorder="1" applyAlignment="1">
      <alignment vertical="justify"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3" fontId="4" fillId="0" borderId="12" xfId="0" applyNumberFormat="1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3" fontId="15" fillId="0" borderId="12" xfId="0" applyNumberFormat="1" applyFont="1" applyFill="1" applyBorder="1" applyAlignment="1" applyProtection="1">
      <alignment vertical="center"/>
      <protection/>
    </xf>
    <xf numFmtId="3" fontId="4" fillId="0" borderId="12" xfId="0" applyNumberFormat="1" applyFont="1" applyFill="1" applyBorder="1" applyAlignment="1" applyProtection="1">
      <alignment vertical="center"/>
      <protection/>
    </xf>
    <xf numFmtId="3" fontId="11" fillId="0" borderId="12" xfId="0" applyNumberFormat="1" applyFont="1" applyFill="1" applyBorder="1" applyAlignment="1" applyProtection="1">
      <alignment vertical="top"/>
      <protection/>
    </xf>
    <xf numFmtId="3" fontId="16" fillId="0" borderId="12" xfId="0" applyNumberFormat="1" applyFont="1" applyBorder="1" applyAlignment="1">
      <alignment vertical="center"/>
    </xf>
    <xf numFmtId="3" fontId="12" fillId="0" borderId="12" xfId="0" applyNumberFormat="1" applyFont="1" applyBorder="1" applyAlignment="1">
      <alignment vertical="center"/>
    </xf>
    <xf numFmtId="3" fontId="12" fillId="0" borderId="12" xfId="0" applyNumberFormat="1" applyFont="1" applyFill="1" applyBorder="1" applyAlignment="1" applyProtection="1">
      <alignment vertical="top"/>
      <protection/>
    </xf>
    <xf numFmtId="3" fontId="16" fillId="0" borderId="12" xfId="0" applyNumberFormat="1" applyFont="1" applyFill="1" applyBorder="1" applyAlignment="1" applyProtection="1">
      <alignment vertical="center"/>
      <protection/>
    </xf>
    <xf numFmtId="3" fontId="3" fillId="0" borderId="12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12" xfId="0" applyNumberFormat="1" applyFont="1" applyFill="1" applyBorder="1" applyAlignment="1" applyProtection="1">
      <alignment vertical="top"/>
      <protection/>
    </xf>
    <xf numFmtId="3" fontId="3" fillId="0" borderId="12" xfId="0" applyNumberFormat="1" applyFont="1" applyFill="1" applyBorder="1" applyAlignment="1" applyProtection="1">
      <alignment vertical="center"/>
      <protection/>
    </xf>
    <xf numFmtId="188" fontId="8" fillId="0" borderId="12" xfId="0" applyNumberFormat="1" applyFont="1" applyFill="1" applyBorder="1" applyAlignment="1" applyProtection="1">
      <alignment vertical="top"/>
      <protection/>
    </xf>
    <xf numFmtId="0" fontId="4" fillId="0" borderId="12" xfId="0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wrapText="1"/>
      <protection/>
    </xf>
    <xf numFmtId="0" fontId="1" fillId="0" borderId="13" xfId="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Fill="1" applyAlignment="1">
      <alignment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vertical="top"/>
      <protection/>
    </xf>
    <xf numFmtId="0" fontId="6" fillId="0" borderId="13" xfId="0" applyNumberFormat="1" applyFont="1" applyFill="1" applyBorder="1" applyAlignment="1" applyProtection="1">
      <alignment horizontal="center"/>
      <protection/>
    </xf>
    <xf numFmtId="0" fontId="6" fillId="0" borderId="13" xfId="0" applyNumberFormat="1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0"/>
  <sheetViews>
    <sheetView tabSelected="1" zoomScaleSheetLayoutView="80" zoomScalePageLayoutView="0" workbookViewId="0" topLeftCell="B13">
      <selection activeCell="E17" sqref="E17"/>
    </sheetView>
  </sheetViews>
  <sheetFormatPr defaultColWidth="7.875" defaultRowHeight="12.75"/>
  <cols>
    <col min="1" max="1" width="0" style="1" hidden="1" customWidth="1"/>
    <col min="2" max="2" width="10.375" style="3" customWidth="1"/>
    <col min="3" max="3" width="9.875" style="3" customWidth="1"/>
    <col min="4" max="4" width="8.00390625" style="3" customWidth="1"/>
    <col min="5" max="5" width="45.625" style="3" customWidth="1"/>
    <col min="6" max="6" width="10.625" style="3" customWidth="1"/>
    <col min="7" max="7" width="12.375" style="3" customWidth="1"/>
    <col min="8" max="8" width="11.625" style="3" customWidth="1"/>
    <col min="9" max="9" width="13.125" style="3" customWidth="1"/>
    <col min="10" max="10" width="12.125" style="3" customWidth="1"/>
    <col min="11" max="11" width="12.625" style="3" customWidth="1"/>
    <col min="12" max="12" width="12.375" style="3" customWidth="1"/>
    <col min="13" max="13" width="14.125" style="3" customWidth="1"/>
    <col min="14" max="14" width="11.375" style="3" customWidth="1"/>
    <col min="15" max="15" width="13.625" style="3" customWidth="1"/>
    <col min="16" max="16" width="12.00390625" style="3" customWidth="1"/>
    <col min="17" max="17" width="13.00390625" style="3" customWidth="1"/>
    <col min="18" max="16384" width="7.875" style="3" customWidth="1"/>
  </cols>
  <sheetData>
    <row r="2" spans="2:17" ht="21.75" customHeight="1"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1"/>
      <c r="N2" s="21"/>
      <c r="O2" s="44"/>
      <c r="P2" s="44" t="s">
        <v>39</v>
      </c>
      <c r="Q2" s="44"/>
    </row>
    <row r="3" spans="2:17" ht="24" customHeight="1"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1"/>
      <c r="N3" s="21"/>
      <c r="O3" s="45"/>
      <c r="P3" s="45" t="s">
        <v>40</v>
      </c>
      <c r="Q3" s="45"/>
    </row>
    <row r="4" spans="2:17" ht="26.25" customHeight="1"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1"/>
      <c r="N4" s="21"/>
      <c r="O4" s="44"/>
      <c r="P4" s="46"/>
      <c r="Q4" s="46" t="s">
        <v>41</v>
      </c>
    </row>
    <row r="5" spans="2:17" ht="32.25" customHeight="1">
      <c r="B5" s="1"/>
      <c r="C5" s="1"/>
      <c r="D5" s="1"/>
      <c r="E5" s="60" t="s">
        <v>47</v>
      </c>
      <c r="F5" s="60"/>
      <c r="G5" s="60"/>
      <c r="H5" s="60"/>
      <c r="I5" s="60"/>
      <c r="J5" s="60"/>
      <c r="K5" s="60"/>
      <c r="L5" s="60"/>
      <c r="M5" s="60"/>
      <c r="N5" s="5"/>
      <c r="O5" s="5"/>
      <c r="P5" s="5"/>
      <c r="Q5" s="5"/>
    </row>
    <row r="6" spans="2:21" ht="27.75" customHeight="1">
      <c r="B6" s="51" t="s">
        <v>44</v>
      </c>
      <c r="C6" s="52"/>
      <c r="D6" s="53"/>
      <c r="E6" s="60"/>
      <c r="F6" s="60"/>
      <c r="G6" s="60"/>
      <c r="H6" s="60"/>
      <c r="I6" s="60"/>
      <c r="J6" s="60"/>
      <c r="K6" s="60"/>
      <c r="L6" s="60"/>
      <c r="M6" s="60"/>
      <c r="N6" s="1"/>
      <c r="O6" s="1"/>
      <c r="P6" s="1"/>
      <c r="Q6" s="8"/>
      <c r="R6" s="2"/>
      <c r="S6" s="2"/>
      <c r="T6" s="2"/>
      <c r="U6" s="2"/>
    </row>
    <row r="7" spans="2:21" ht="36" customHeight="1">
      <c r="B7" s="50" t="s">
        <v>45</v>
      </c>
      <c r="C7" s="6"/>
      <c r="D7" s="7"/>
      <c r="E7" s="4"/>
      <c r="F7" s="4"/>
      <c r="G7" s="4"/>
      <c r="H7" s="4"/>
      <c r="I7" s="4"/>
      <c r="J7" s="4"/>
      <c r="K7" s="4"/>
      <c r="L7" s="4"/>
      <c r="M7" s="4"/>
      <c r="N7" s="1"/>
      <c r="O7" s="1"/>
      <c r="P7" s="47" t="s">
        <v>5</v>
      </c>
      <c r="Q7" s="20"/>
      <c r="R7" s="2"/>
      <c r="S7" s="2"/>
      <c r="T7" s="2"/>
      <c r="U7" s="2"/>
    </row>
    <row r="8" spans="1:21" ht="30.75" customHeight="1">
      <c r="A8" s="9"/>
      <c r="B8" s="61" t="s">
        <v>29</v>
      </c>
      <c r="C8" s="61" t="s">
        <v>30</v>
      </c>
      <c r="D8" s="61" t="s">
        <v>31</v>
      </c>
      <c r="E8" s="56" t="s">
        <v>32</v>
      </c>
      <c r="F8" s="65" t="s">
        <v>0</v>
      </c>
      <c r="G8" s="65"/>
      <c r="H8" s="65"/>
      <c r="I8" s="66"/>
      <c r="J8" s="67" t="s">
        <v>1</v>
      </c>
      <c r="K8" s="65"/>
      <c r="L8" s="65"/>
      <c r="M8" s="65"/>
      <c r="N8" s="55" t="s">
        <v>2</v>
      </c>
      <c r="O8" s="55"/>
      <c r="P8" s="55"/>
      <c r="Q8" s="55"/>
      <c r="R8" s="2"/>
      <c r="S8" s="2"/>
      <c r="T8" s="2"/>
      <c r="U8" s="2"/>
    </row>
    <row r="9" spans="1:21" ht="28.5" customHeight="1">
      <c r="A9" s="10"/>
      <c r="B9" s="62"/>
      <c r="C9" s="62"/>
      <c r="D9" s="62"/>
      <c r="E9" s="64"/>
      <c r="F9" s="56" t="s">
        <v>33</v>
      </c>
      <c r="G9" s="58" t="s">
        <v>34</v>
      </c>
      <c r="H9" s="59"/>
      <c r="I9" s="56" t="s">
        <v>37</v>
      </c>
      <c r="J9" s="56" t="s">
        <v>33</v>
      </c>
      <c r="K9" s="58" t="s">
        <v>34</v>
      </c>
      <c r="L9" s="59"/>
      <c r="M9" s="56" t="s">
        <v>37</v>
      </c>
      <c r="N9" s="56" t="s">
        <v>33</v>
      </c>
      <c r="O9" s="58" t="s">
        <v>34</v>
      </c>
      <c r="P9" s="59"/>
      <c r="Q9" s="56" t="s">
        <v>37</v>
      </c>
      <c r="R9" s="2"/>
      <c r="S9" s="2"/>
      <c r="T9" s="2"/>
      <c r="U9" s="2"/>
    </row>
    <row r="10" spans="1:21" ht="39.75" customHeight="1">
      <c r="A10" s="11"/>
      <c r="B10" s="63"/>
      <c r="C10" s="63"/>
      <c r="D10" s="63"/>
      <c r="E10" s="57"/>
      <c r="F10" s="57"/>
      <c r="G10" s="28" t="s">
        <v>36</v>
      </c>
      <c r="H10" s="49" t="s">
        <v>35</v>
      </c>
      <c r="I10" s="57"/>
      <c r="J10" s="57"/>
      <c r="K10" s="28" t="s">
        <v>36</v>
      </c>
      <c r="L10" s="49" t="s">
        <v>35</v>
      </c>
      <c r="M10" s="57"/>
      <c r="N10" s="57"/>
      <c r="O10" s="28" t="s">
        <v>36</v>
      </c>
      <c r="P10" s="49" t="s">
        <v>35</v>
      </c>
      <c r="Q10" s="57"/>
      <c r="R10" s="2"/>
      <c r="S10" s="2"/>
      <c r="T10" s="2"/>
      <c r="U10" s="2"/>
    </row>
    <row r="11" spans="1:17" s="14" customFormat="1" ht="30" customHeight="1">
      <c r="A11" s="12"/>
      <c r="B11" s="22" t="s">
        <v>10</v>
      </c>
      <c r="C11" s="22"/>
      <c r="D11" s="22"/>
      <c r="E11" s="43" t="s">
        <v>6</v>
      </c>
      <c r="F11" s="23"/>
      <c r="G11" s="29">
        <f>G12</f>
        <v>62000</v>
      </c>
      <c r="H11" s="29"/>
      <c r="I11" s="29">
        <f>G11</f>
        <v>62000</v>
      </c>
      <c r="J11" s="30"/>
      <c r="K11" s="29">
        <f>K12</f>
        <v>-57000</v>
      </c>
      <c r="L11" s="29"/>
      <c r="M11" s="29">
        <f>K11</f>
        <v>-57000</v>
      </c>
      <c r="N11" s="31"/>
      <c r="O11" s="29">
        <f>O12</f>
        <v>5000</v>
      </c>
      <c r="P11" s="32"/>
      <c r="Q11" s="32">
        <f aca="true" t="shared" si="0" ref="Q11:Q20">O11</f>
        <v>5000</v>
      </c>
    </row>
    <row r="12" spans="2:17" ht="13.5">
      <c r="B12" s="22" t="s">
        <v>11</v>
      </c>
      <c r="C12" s="22"/>
      <c r="D12" s="22"/>
      <c r="E12" s="43" t="s">
        <v>7</v>
      </c>
      <c r="F12" s="24"/>
      <c r="G12" s="29">
        <f>G13</f>
        <v>62000</v>
      </c>
      <c r="H12" s="29"/>
      <c r="I12" s="29">
        <f>G12</f>
        <v>62000</v>
      </c>
      <c r="J12" s="30"/>
      <c r="K12" s="29">
        <f>K13</f>
        <v>-57000</v>
      </c>
      <c r="L12" s="29"/>
      <c r="M12" s="29">
        <f>K12</f>
        <v>-57000</v>
      </c>
      <c r="N12" s="33"/>
      <c r="O12" s="29">
        <f>O13</f>
        <v>5000</v>
      </c>
      <c r="P12" s="32"/>
      <c r="Q12" s="32">
        <f t="shared" si="0"/>
        <v>5000</v>
      </c>
    </row>
    <row r="13" spans="2:17" ht="51" customHeight="1">
      <c r="B13" s="22" t="s">
        <v>16</v>
      </c>
      <c r="C13" s="15"/>
      <c r="D13" s="15"/>
      <c r="E13" s="25" t="s">
        <v>46</v>
      </c>
      <c r="F13" s="26"/>
      <c r="G13" s="29">
        <f>SUM(G14:G15)</f>
        <v>62000</v>
      </c>
      <c r="H13" s="34"/>
      <c r="I13" s="29">
        <f>G13</f>
        <v>62000</v>
      </c>
      <c r="J13" s="35"/>
      <c r="K13" s="29">
        <f>SUM(K14:K15)</f>
        <v>-57000</v>
      </c>
      <c r="L13" s="34"/>
      <c r="M13" s="29">
        <f>K13</f>
        <v>-57000</v>
      </c>
      <c r="N13" s="36"/>
      <c r="O13" s="29">
        <f>SUM(O14:O15)</f>
        <v>5000</v>
      </c>
      <c r="P13" s="37"/>
      <c r="Q13" s="32">
        <f t="shared" si="0"/>
        <v>5000</v>
      </c>
    </row>
    <row r="14" spans="2:17" ht="30" customHeight="1">
      <c r="B14" s="22" t="s">
        <v>14</v>
      </c>
      <c r="C14" s="15" t="s">
        <v>17</v>
      </c>
      <c r="D14" s="15" t="s">
        <v>3</v>
      </c>
      <c r="E14" s="25" t="s">
        <v>19</v>
      </c>
      <c r="F14" s="26"/>
      <c r="G14" s="38">
        <v>62000</v>
      </c>
      <c r="H14" s="38"/>
      <c r="I14" s="38">
        <f>G14</f>
        <v>62000</v>
      </c>
      <c r="J14" s="39"/>
      <c r="K14" s="38">
        <v>0</v>
      </c>
      <c r="L14" s="38"/>
      <c r="M14" s="38">
        <f>K14</f>
        <v>0</v>
      </c>
      <c r="N14" s="40"/>
      <c r="O14" s="41">
        <f>I14</f>
        <v>62000</v>
      </c>
      <c r="P14" s="41"/>
      <c r="Q14" s="41">
        <f t="shared" si="0"/>
        <v>62000</v>
      </c>
    </row>
    <row r="15" spans="2:17" ht="28.5" customHeight="1">
      <c r="B15" s="22" t="s">
        <v>15</v>
      </c>
      <c r="C15" s="15" t="s">
        <v>18</v>
      </c>
      <c r="D15" s="15" t="s">
        <v>3</v>
      </c>
      <c r="E15" s="25" t="s">
        <v>20</v>
      </c>
      <c r="F15" s="26"/>
      <c r="G15" s="38">
        <v>0</v>
      </c>
      <c r="H15" s="38"/>
      <c r="I15" s="38">
        <f>G15</f>
        <v>0</v>
      </c>
      <c r="J15" s="39"/>
      <c r="K15" s="38">
        <v>-57000</v>
      </c>
      <c r="L15" s="38"/>
      <c r="M15" s="38">
        <f>K15</f>
        <v>-57000</v>
      </c>
      <c r="N15" s="40"/>
      <c r="O15" s="41">
        <f>M15</f>
        <v>-57000</v>
      </c>
      <c r="P15" s="41"/>
      <c r="Q15" s="41">
        <f t="shared" si="0"/>
        <v>-57000</v>
      </c>
    </row>
    <row r="16" spans="2:17" ht="26.25" customHeight="1">
      <c r="B16" s="22" t="s">
        <v>12</v>
      </c>
      <c r="C16" s="15"/>
      <c r="D16" s="15"/>
      <c r="E16" s="43" t="s">
        <v>48</v>
      </c>
      <c r="F16" s="27"/>
      <c r="G16" s="29">
        <f aca="true" t="shared" si="1" ref="G16:I17">G17</f>
        <v>50800000</v>
      </c>
      <c r="H16" s="29">
        <f t="shared" si="1"/>
        <v>50800000</v>
      </c>
      <c r="I16" s="29">
        <f t="shared" si="1"/>
        <v>50800000</v>
      </c>
      <c r="J16" s="30"/>
      <c r="K16" s="29">
        <f aca="true" t="shared" si="2" ref="K16:M17">K17</f>
        <v>-50800000</v>
      </c>
      <c r="L16" s="29">
        <f t="shared" si="2"/>
        <v>-50800000</v>
      </c>
      <c r="M16" s="29">
        <f t="shared" si="2"/>
        <v>-50800000</v>
      </c>
      <c r="N16" s="33"/>
      <c r="O16" s="32">
        <f>O17</f>
        <v>0</v>
      </c>
      <c r="P16" s="32">
        <f>P17</f>
        <v>0</v>
      </c>
      <c r="Q16" s="32">
        <f t="shared" si="0"/>
        <v>0</v>
      </c>
    </row>
    <row r="17" spans="2:17" ht="25.5" customHeight="1">
      <c r="B17" s="22" t="s">
        <v>13</v>
      </c>
      <c r="C17" s="15"/>
      <c r="D17" s="15"/>
      <c r="E17" s="43" t="s">
        <v>48</v>
      </c>
      <c r="F17" s="27"/>
      <c r="G17" s="29">
        <f t="shared" si="1"/>
        <v>50800000</v>
      </c>
      <c r="H17" s="29">
        <f t="shared" si="1"/>
        <v>50800000</v>
      </c>
      <c r="I17" s="29">
        <f t="shared" si="1"/>
        <v>50800000</v>
      </c>
      <c r="J17" s="29"/>
      <c r="K17" s="29">
        <f t="shared" si="2"/>
        <v>-50800000</v>
      </c>
      <c r="L17" s="29">
        <f t="shared" si="2"/>
        <v>-50800000</v>
      </c>
      <c r="M17" s="29">
        <f t="shared" si="2"/>
        <v>-50800000</v>
      </c>
      <c r="N17" s="33"/>
      <c r="O17" s="32">
        <f>O18</f>
        <v>0</v>
      </c>
      <c r="P17" s="32">
        <f>P18</f>
        <v>0</v>
      </c>
      <c r="Q17" s="32">
        <f t="shared" si="0"/>
        <v>0</v>
      </c>
    </row>
    <row r="18" spans="2:17" ht="62.25" customHeight="1">
      <c r="B18" s="22" t="s">
        <v>23</v>
      </c>
      <c r="C18" s="15" t="s">
        <v>24</v>
      </c>
      <c r="E18" s="25" t="s">
        <v>9</v>
      </c>
      <c r="F18" s="26"/>
      <c r="G18" s="29">
        <f>SUM(G19:G20)</f>
        <v>50800000</v>
      </c>
      <c r="H18" s="29">
        <f>SUM(H19:H20)</f>
        <v>50800000</v>
      </c>
      <c r="I18" s="29">
        <f>F18+G18</f>
        <v>50800000</v>
      </c>
      <c r="J18" s="29"/>
      <c r="K18" s="29">
        <f>SUM(K19:K20)</f>
        <v>-50800000</v>
      </c>
      <c r="L18" s="29">
        <f>SUM(L19:L20)</f>
        <v>-50800000</v>
      </c>
      <c r="M18" s="29">
        <f>SUM(M19:M20)</f>
        <v>-50800000</v>
      </c>
      <c r="N18" s="29"/>
      <c r="O18" s="32">
        <f aca="true" t="shared" si="3" ref="O18:P20">G18+K18</f>
        <v>0</v>
      </c>
      <c r="P18" s="32">
        <f t="shared" si="3"/>
        <v>0</v>
      </c>
      <c r="Q18" s="32">
        <f t="shared" si="0"/>
        <v>0</v>
      </c>
    </row>
    <row r="19" spans="2:17" ht="47.25" customHeight="1">
      <c r="B19" s="22" t="s">
        <v>22</v>
      </c>
      <c r="C19" s="15" t="s">
        <v>25</v>
      </c>
      <c r="D19" s="15" t="s">
        <v>8</v>
      </c>
      <c r="E19" s="25" t="s">
        <v>27</v>
      </c>
      <c r="F19" s="26"/>
      <c r="G19" s="38">
        <v>50800000</v>
      </c>
      <c r="H19" s="38">
        <v>50800000</v>
      </c>
      <c r="I19" s="38">
        <f>F19+G19</f>
        <v>50800000</v>
      </c>
      <c r="J19" s="39"/>
      <c r="K19" s="38"/>
      <c r="L19" s="38"/>
      <c r="M19" s="38"/>
      <c r="N19" s="40"/>
      <c r="O19" s="41">
        <f t="shared" si="3"/>
        <v>50800000</v>
      </c>
      <c r="P19" s="41">
        <f t="shared" si="3"/>
        <v>50800000</v>
      </c>
      <c r="Q19" s="41">
        <f t="shared" si="0"/>
        <v>50800000</v>
      </c>
    </row>
    <row r="20" spans="2:17" ht="54" customHeight="1">
      <c r="B20" s="22" t="s">
        <v>21</v>
      </c>
      <c r="C20" s="15" t="s">
        <v>26</v>
      </c>
      <c r="D20" s="15" t="s">
        <v>8</v>
      </c>
      <c r="E20" s="25" t="s">
        <v>28</v>
      </c>
      <c r="F20" s="26"/>
      <c r="G20" s="38"/>
      <c r="H20" s="38"/>
      <c r="I20" s="38">
        <f>F20+G20</f>
        <v>0</v>
      </c>
      <c r="J20" s="39"/>
      <c r="K20" s="38">
        <v>-50800000</v>
      </c>
      <c r="L20" s="38">
        <v>-50800000</v>
      </c>
      <c r="M20" s="38">
        <f>J20+K20</f>
        <v>-50800000</v>
      </c>
      <c r="N20" s="40"/>
      <c r="O20" s="41">
        <f t="shared" si="3"/>
        <v>-50800000</v>
      </c>
      <c r="P20" s="41">
        <f t="shared" si="3"/>
        <v>-50800000</v>
      </c>
      <c r="Q20" s="41">
        <f t="shared" si="0"/>
        <v>-50800000</v>
      </c>
    </row>
    <row r="21" spans="2:17" ht="27.75" customHeight="1">
      <c r="B21" s="16"/>
      <c r="C21" s="16"/>
      <c r="D21" s="15"/>
      <c r="E21" s="13" t="s">
        <v>4</v>
      </c>
      <c r="F21" s="42"/>
      <c r="G21" s="32">
        <f>G11+G16</f>
        <v>50862000</v>
      </c>
      <c r="H21" s="32">
        <f aca="true" t="shared" si="4" ref="H21:N21">H11+H16</f>
        <v>50800000</v>
      </c>
      <c r="I21" s="32">
        <f t="shared" si="4"/>
        <v>50862000</v>
      </c>
      <c r="J21" s="32">
        <f t="shared" si="4"/>
        <v>0</v>
      </c>
      <c r="K21" s="32">
        <f>K11+K16</f>
        <v>-50857000</v>
      </c>
      <c r="L21" s="32">
        <f t="shared" si="4"/>
        <v>-50800000</v>
      </c>
      <c r="M21" s="32">
        <f t="shared" si="4"/>
        <v>-50857000</v>
      </c>
      <c r="N21" s="32">
        <f t="shared" si="4"/>
        <v>0</v>
      </c>
      <c r="O21" s="32">
        <f>O11+O16</f>
        <v>5000</v>
      </c>
      <c r="P21" s="32">
        <f>P11+P16</f>
        <v>0</v>
      </c>
      <c r="Q21" s="32">
        <f>Q11+Q16</f>
        <v>5000</v>
      </c>
    </row>
    <row r="22" spans="1:17" s="18" customFormat="1" ht="25.5" customHeight="1">
      <c r="A22" s="17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</row>
    <row r="23" spans="1:17" s="18" customFormat="1" ht="46.5" customHeight="1">
      <c r="A23" s="17"/>
      <c r="B23" s="54" t="s">
        <v>42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</row>
    <row r="25" ht="30" customHeight="1">
      <c r="B25" s="48" t="s">
        <v>43</v>
      </c>
    </row>
    <row r="30" ht="12.75">
      <c r="K30" s="3" t="s">
        <v>38</v>
      </c>
    </row>
  </sheetData>
  <sheetProtection/>
  <mergeCells count="18">
    <mergeCell ref="O9:P9"/>
    <mergeCell ref="E5:M6"/>
    <mergeCell ref="B8:B10"/>
    <mergeCell ref="C8:C10"/>
    <mergeCell ref="D8:D10"/>
    <mergeCell ref="E8:E10"/>
    <mergeCell ref="F8:I8"/>
    <mergeCell ref="J8:M8"/>
    <mergeCell ref="B23:Q23"/>
    <mergeCell ref="N8:Q8"/>
    <mergeCell ref="F9:F10"/>
    <mergeCell ref="I9:I10"/>
    <mergeCell ref="J9:J10"/>
    <mergeCell ref="M9:M10"/>
    <mergeCell ref="N9:N10"/>
    <mergeCell ref="Q9:Q10"/>
    <mergeCell ref="G9:H9"/>
    <mergeCell ref="K9:L9"/>
  </mergeCells>
  <printOptions/>
  <pageMargins left="0.5118110236220472" right="0.2362204724409449" top="0.57" bottom="0.89" header="0.59" footer="0.89"/>
  <pageSetup fitToHeight="1" fitToWidth="1" horizontalDpi="600" verticalDpi="600" orientation="landscape" paperSize="9" scale="63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Lesya</dc:creator>
  <cp:keywords/>
  <dc:description/>
  <cp:lastModifiedBy>pc</cp:lastModifiedBy>
  <cp:lastPrinted>2021-12-08T14:22:40Z</cp:lastPrinted>
  <dcterms:created xsi:type="dcterms:W3CDTF">2004-06-01T06:36:00Z</dcterms:created>
  <dcterms:modified xsi:type="dcterms:W3CDTF">2021-12-10T09:15:27Z</dcterms:modified>
  <cp:category/>
  <cp:version/>
  <cp:contentType/>
  <cp:contentStatus/>
</cp:coreProperties>
</file>