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ПРО ВИКОНАННЯ БЮДЖЕТУ ТА ПЕРЕВИКОНАННЯ\2025 І кв\"/>
    </mc:Choice>
  </mc:AlternateContent>
  <xr:revisionPtr revIDLastSave="0" documentId="13_ncr:1_{14893F9B-9D54-4EA4-910F-FC937E655D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Titles" localSheetId="0">Лист1!$7:$8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8" i="1" l="1"/>
  <c r="I118" i="1"/>
  <c r="E118" i="1"/>
  <c r="F118" i="1"/>
  <c r="G118" i="1"/>
  <c r="H118" i="1"/>
  <c r="D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I10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</calcChain>
</file>

<file path=xl/sharedStrings.xml><?xml version="1.0" encoding="utf-8"?>
<sst xmlns="http://schemas.openxmlformats.org/spreadsheetml/2006/main" count="231" uniqueCount="205">
  <si>
    <t>грн.</t>
  </si>
  <si>
    <t>ККД</t>
  </si>
  <si>
    <t>Доходи</t>
  </si>
  <si>
    <t>Поч.річн. план</t>
  </si>
  <si>
    <t>Уточн.річн. план</t>
  </si>
  <si>
    <t>+/-</t>
  </si>
  <si>
    <t>% викон.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</si>
  <si>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</si>
  <si>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</si>
  <si>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</si>
  <si>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</si>
  <si>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</si>
  <si>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</si>
  <si>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</si>
  <si>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</si>
  <si>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</si>
  <si>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</si>
  <si>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</si>
  <si>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</si>
  <si>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</si>
  <si>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</si>
  <si>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</si>
  <si>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</si>
  <si>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</si>
  <si>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</si>
  <si>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</si>
  <si>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</si>
  <si>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</si>
  <si>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</si>
  <si>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</si>
  <si>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</si>
  <si>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</si>
  <si>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</si>
  <si>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</si>
  <si>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</si>
  <si>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</si>
  <si>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</si>
  <si>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</si>
  <si>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</si>
  <si>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</si>
  <si>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</si>
  <si>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</si>
  <si>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</si>
  <si>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</si>
  <si>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</si>
  <si>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</si>
  <si>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</si>
  <si>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</si>
  <si>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</si>
  <si>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</si>
  <si>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</si>
  <si>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</si>
  <si>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</si>
  <si>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</si>
  <si>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</si>
  <si>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</si>
  <si>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</si>
  <si>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</si>
  <si>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</si>
  <si>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</si>
  <si>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</si>
  <si>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</si>
  <si>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</si>
  <si>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</si>
  <si>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</si>
  <si>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</si>
  <si>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</si>
  <si>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</si>
  <si>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</si>
  <si>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</si>
  <si>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</si>
  <si>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</si>
  <si>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</si>
  <si>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</si>
  <si>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</si>
  <si>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</si>
  <si>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</si>
  <si>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</si>
  <si>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</si>
  <si>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</si>
  <si>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</si>
  <si>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</si>
  <si>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</si>
  <si>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</si>
  <si>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</si>
  <si>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</si>
  <si>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</si>
  <si>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</si>
  <si>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</si>
  <si>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</si>
  <si>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</si>
  <si>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</si>
  <si>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</si>
  <si>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</si>
  <si>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</si>
  <si>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</si>
  <si>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</si>
  <si>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</si>
  <si>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</si>
  <si>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</si>
  <si>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</si>
  <si>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</si>
  <si>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</si>
  <si>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</si>
  <si>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</si>
  <si>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</si>
  <si>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</si>
  <si>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</si>
  <si>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</si>
  <si>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</si>
  <si>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</si>
  <si>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</si>
  <si>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</si>
  <si>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</si>
  <si>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</si>
  <si>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</si>
  <si>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</si>
  <si>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</si>
  <si>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</si>
  <si>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</si>
  <si>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</si>
  <si>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</si>
  <si>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</si>
  <si>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</si>
  <si>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</si>
  <si>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</si>
  <si>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</si>
  <si>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</si>
  <si>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</si>
  <si>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</si>
  <si>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</si>
  <si>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</si>
  <si>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</si>
  <si>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</si>
  <si>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</si>
  <si>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</si>
  <si>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</si>
  <si>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</si>
  <si>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</si>
  <si>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</si>
  <si>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</si>
  <si>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</si>
  <si>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</si>
  <si>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</si>
  <si>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</si>
  <si>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</si>
  <si>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</si>
  <si>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</si>
  <si>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</si>
  <si>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</si>
  <si>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</si>
  <si>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</si>
  <si>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</si>
  <si>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</si>
  <si>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</si>
  <si>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</si>
  <si>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</si>
  <si>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</si>
  <si>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</si>
  <si>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 xml:space="preserve">затверджений план за І квартал 2025 року </t>
  </si>
  <si>
    <t xml:space="preserve"> Уточ.пл. за період за І квартал 2025 року </t>
  </si>
  <si>
    <t xml:space="preserve">Факт І квартал 2025 року </t>
  </si>
  <si>
    <t>загальний фонд</t>
  </si>
  <si>
    <t>додаток 1</t>
  </si>
  <si>
    <t xml:space="preserve">Звіт про виконання бюджету за І квартал 2025 року      
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</si>
  <si>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</si>
  <si>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</si>
  <si>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</si>
  <si>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</si>
  <si>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</si>
  <si>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</si>
  <si>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</si>
  <si>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</si>
  <si>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</si>
  <si>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</si>
  <si>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</si>
  <si>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</si>
  <si>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</si>
  <si>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</si>
  <si>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</si>
  <si>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</si>
  <si>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</si>
  <si>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</si>
  <si>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</si>
  <si>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</si>
  <si>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</si>
  <si>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</si>
  <si>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</si>
  <si>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</si>
  <si>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</si>
  <si>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</si>
  <si>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</si>
  <si>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</si>
  <si>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</si>
  <si>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</si>
  <si>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</si>
  <si>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</si>
  <si>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</si>
  <si>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</si>
  <si>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</si>
  <si>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</si>
  <si>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    спеціальний фонд</t>
  </si>
  <si>
    <t>РАЗОМ ДОХОДІВ</t>
  </si>
  <si>
    <t>В.о. начальника фінансового відділу</t>
  </si>
  <si>
    <t>Наталія ЧЕРНЕНКО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</si>
</sst>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vertical="center"/>
    </xf>
    <xf numFmtId="0" fontId="7" fillId="4" borderId="2" xfId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center" wrapText="1"/>
    </xf>
    <xf numFmtId="0" fontId="7" fillId="4" borderId="4" xfId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0" applyFont="1" applyAlignment="1"/>
    <xf numFmtId="0" fontId="2" fillId="0" borderId="0" xfId="1" applyFont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6" fillId="0" borderId="1" xfId="2" applyNumberForma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6" fillId="3" borderId="1" xfId="2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7" fillId="4" borderId="5" xfId="1" applyFont="1" applyFill="1" applyBorder="1" applyAlignment="1">
      <alignment wrapText="1"/>
    </xf>
    <xf numFmtId="0" fontId="7" fillId="3" borderId="1" xfId="1" applyFont="1" applyFill="1" applyBorder="1" applyAlignment="1">
      <alignment horizontal="center" wrapText="1"/>
    </xf>
    <xf numFmtId="4" fontId="9" fillId="3" borderId="1" xfId="2" applyNumberFormat="1" applyFont="1" applyFill="1" applyBorder="1" applyAlignment="1">
      <alignment horizontal="center" vertical="center"/>
    </xf>
  </cellXfs>
  <cellStyles count="3">
    <cellStyle name="Звичайний" xfId="0" builtinId="0"/>
    <cellStyle name="Обычный 2" xfId="2" xr:uid="{275407DC-35E1-4FED-827C-18D799DDF66F}"/>
    <cellStyle name="Обычный 3" xfId="1" xr:uid="{FB8EA3E1-959B-45FF-88C3-3038CC85B997}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21"/>
  <sheetViews>
    <sheetView tabSelected="1" topLeftCell="B1" workbookViewId="0">
      <selection activeCell="F78" sqref="F78"/>
    </sheetView>
  </sheetViews>
  <sheetFormatPr defaultRowHeight="13.8" x14ac:dyDescent="0.3"/>
  <cols>
    <col min="1" max="1" width="0" hidden="1" customWidth="1"/>
    <col min="2" max="2" width="12.33203125" style="17" customWidth="1"/>
    <col min="3" max="3" width="50.6640625" style="3" customWidth="1"/>
    <col min="4" max="7" width="16" style="4" customWidth="1"/>
    <col min="8" max="8" width="13.44140625" style="4" bestFit="1" customWidth="1"/>
    <col min="9" max="9" width="12.33203125" style="4" bestFit="1" customWidth="1"/>
    <col min="10" max="10" width="9.33203125" style="4" bestFit="1" customWidth="1"/>
  </cols>
  <sheetData>
    <row r="2" spans="1:17" x14ac:dyDescent="0.3">
      <c r="B2" s="1"/>
      <c r="C2" s="2"/>
      <c r="D2" s="5"/>
      <c r="E2" s="5"/>
      <c r="F2" s="5"/>
      <c r="G2" s="5"/>
      <c r="H2" s="27" t="s">
        <v>163</v>
      </c>
      <c r="I2" s="5"/>
      <c r="J2" s="5"/>
    </row>
    <row r="3" spans="1:17" x14ac:dyDescent="0.3">
      <c r="B3" s="28"/>
      <c r="C3" s="28"/>
      <c r="D3" s="28"/>
      <c r="E3" s="28"/>
      <c r="F3" s="28"/>
      <c r="G3" s="28"/>
      <c r="H3" s="28"/>
      <c r="I3" s="28"/>
      <c r="J3" s="28"/>
    </row>
    <row r="4" spans="1:17" ht="18" x14ac:dyDescent="0.35">
      <c r="B4" s="1"/>
      <c r="C4" s="29" t="s">
        <v>164</v>
      </c>
      <c r="D4" s="29"/>
      <c r="E4" s="29"/>
      <c r="F4" s="29"/>
      <c r="G4" s="29"/>
      <c r="H4" s="29"/>
      <c r="I4" s="29"/>
      <c r="J4" s="29"/>
    </row>
    <row r="5" spans="1:17" x14ac:dyDescent="0.3">
      <c r="B5" s="28"/>
      <c r="C5" s="28"/>
      <c r="D5" s="28"/>
      <c r="E5" s="28"/>
      <c r="F5" s="28"/>
      <c r="G5" s="28"/>
      <c r="H5" s="28"/>
      <c r="I5" s="28"/>
      <c r="J5" s="28"/>
    </row>
    <row r="6" spans="1:17" x14ac:dyDescent="0.3">
      <c r="D6" s="6"/>
      <c r="J6" s="7" t="s">
        <v>0</v>
      </c>
    </row>
    <row r="7" spans="1:17" ht="40.200000000000003" customHeight="1" x14ac:dyDescent="0.3">
      <c r="A7" s="8"/>
      <c r="B7" s="9" t="s">
        <v>1</v>
      </c>
      <c r="C7" s="10" t="s">
        <v>2</v>
      </c>
      <c r="D7" s="11" t="s">
        <v>3</v>
      </c>
      <c r="E7" s="11" t="s">
        <v>4</v>
      </c>
      <c r="F7" s="11" t="s">
        <v>159</v>
      </c>
      <c r="G7" s="11" t="s">
        <v>160</v>
      </c>
      <c r="H7" s="11" t="s">
        <v>161</v>
      </c>
      <c r="I7" s="12" t="s">
        <v>5</v>
      </c>
      <c r="J7" s="12" t="s">
        <v>6</v>
      </c>
    </row>
    <row r="8" spans="1:17" x14ac:dyDescent="0.3">
      <c r="A8" s="8"/>
      <c r="B8" s="15">
        <v>1</v>
      </c>
      <c r="C8" s="16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</row>
    <row r="9" spans="1:17" x14ac:dyDescent="0.3">
      <c r="A9" s="8"/>
      <c r="B9" s="26"/>
      <c r="C9" s="23" t="s">
        <v>162</v>
      </c>
      <c r="D9" s="24"/>
      <c r="E9" s="24"/>
      <c r="F9" s="24"/>
      <c r="G9" s="24"/>
      <c r="H9" s="24"/>
      <c r="I9" s="24"/>
      <c r="J9" s="25"/>
    </row>
    <row r="10" spans="1:17" x14ac:dyDescent="0.3">
      <c r="A10" s="13">
        <v>1</v>
      </c>
      <c r="B10" s="18" t="s">
        <v>7</v>
      </c>
      <c r="C10" s="14" t="s">
        <v>8</v>
      </c>
      <c r="D10" s="31">
        <v>244225740</v>
      </c>
      <c r="E10" s="31">
        <v>244225740</v>
      </c>
      <c r="F10" s="48">
        <v>58828140</v>
      </c>
      <c r="G10" s="31">
        <v>55228140</v>
      </c>
      <c r="H10" s="31">
        <v>71939849.400000006</v>
      </c>
      <c r="I10" s="40">
        <f t="shared" ref="I10:I41" si="0">H10-G10</f>
        <v>16711709.400000006</v>
      </c>
      <c r="J10" s="40">
        <f t="shared" ref="J10:J41" si="1">IF(G10=0,0,H10/G10*100)</f>
        <v>130.25941014852211</v>
      </c>
    </row>
    <row r="11" spans="1:17" ht="27.6" x14ac:dyDescent="0.3">
      <c r="A11" s="13">
        <v>1</v>
      </c>
      <c r="B11" s="18" t="s">
        <v>9</v>
      </c>
      <c r="C11" s="14" t="s">
        <v>10</v>
      </c>
      <c r="D11" s="31">
        <v>135065400</v>
      </c>
      <c r="E11" s="31">
        <v>135065400</v>
      </c>
      <c r="F11" s="48">
        <v>32198770</v>
      </c>
      <c r="G11" s="31">
        <v>32198770</v>
      </c>
      <c r="H11" s="31">
        <v>35968607.839999996</v>
      </c>
      <c r="I11" s="40">
        <f t="shared" si="0"/>
        <v>3769837.8399999961</v>
      </c>
      <c r="J11" s="40">
        <f t="shared" si="1"/>
        <v>111.70801816342673</v>
      </c>
      <c r="N11" s="20"/>
      <c r="O11" s="21"/>
      <c r="P11" s="22"/>
      <c r="Q11" s="22"/>
    </row>
    <row r="12" spans="1:17" x14ac:dyDescent="0.3">
      <c r="A12" s="13">
        <v>1</v>
      </c>
      <c r="B12" s="18" t="s">
        <v>11</v>
      </c>
      <c r="C12" s="14" t="s">
        <v>12</v>
      </c>
      <c r="D12" s="31">
        <v>135060400</v>
      </c>
      <c r="E12" s="31">
        <v>135060400</v>
      </c>
      <c r="F12" s="48">
        <v>32196770</v>
      </c>
      <c r="G12" s="31">
        <v>32196770</v>
      </c>
      <c r="H12" s="31">
        <v>35961507.839999996</v>
      </c>
      <c r="I12" s="40">
        <f t="shared" si="0"/>
        <v>3764737.8399999961</v>
      </c>
      <c r="J12" s="40">
        <f t="shared" si="1"/>
        <v>111.69290534423173</v>
      </c>
      <c r="N12" s="20"/>
      <c r="O12" s="21"/>
      <c r="P12" s="22"/>
      <c r="Q12" s="22"/>
    </row>
    <row r="13" spans="1:17" ht="41.4" x14ac:dyDescent="0.3">
      <c r="A13" s="13">
        <v>0</v>
      </c>
      <c r="B13" s="18" t="s">
        <v>13</v>
      </c>
      <c r="C13" s="14" t="s">
        <v>14</v>
      </c>
      <c r="D13" s="31">
        <v>111445400</v>
      </c>
      <c r="E13" s="31">
        <v>111445400</v>
      </c>
      <c r="F13" s="41">
        <v>29174670</v>
      </c>
      <c r="G13" s="31">
        <v>29174670</v>
      </c>
      <c r="H13" s="31">
        <v>32627404.93</v>
      </c>
      <c r="I13" s="42">
        <f t="shared" si="0"/>
        <v>3452734.9299999997</v>
      </c>
      <c r="J13" s="42">
        <f t="shared" si="1"/>
        <v>111.83470088950449</v>
      </c>
      <c r="N13" s="20"/>
      <c r="O13" s="21"/>
      <c r="P13" s="22"/>
      <c r="Q13" s="22"/>
    </row>
    <row r="14" spans="1:17" ht="41.4" x14ac:dyDescent="0.3">
      <c r="A14" s="13">
        <v>0</v>
      </c>
      <c r="B14" s="18" t="s">
        <v>15</v>
      </c>
      <c r="C14" s="14" t="s">
        <v>16</v>
      </c>
      <c r="D14" s="31">
        <v>19890800</v>
      </c>
      <c r="E14" s="31">
        <v>19890800</v>
      </c>
      <c r="F14" s="41">
        <v>2591600</v>
      </c>
      <c r="G14" s="31">
        <v>2591600</v>
      </c>
      <c r="H14" s="31">
        <v>2707112.61</v>
      </c>
      <c r="I14" s="42">
        <f t="shared" si="0"/>
        <v>115512.60999999987</v>
      </c>
      <c r="J14" s="42">
        <f t="shared" si="1"/>
        <v>104.45719285383545</v>
      </c>
      <c r="N14" s="20"/>
      <c r="O14" s="21"/>
      <c r="P14" s="22"/>
      <c r="Q14" s="22"/>
    </row>
    <row r="15" spans="1:17" ht="27.6" x14ac:dyDescent="0.3">
      <c r="A15" s="13">
        <v>0</v>
      </c>
      <c r="B15" s="18" t="s">
        <v>17</v>
      </c>
      <c r="C15" s="14" t="s">
        <v>18</v>
      </c>
      <c r="D15" s="31">
        <v>1024200</v>
      </c>
      <c r="E15" s="31">
        <v>1024200</v>
      </c>
      <c r="F15" s="41">
        <v>345500</v>
      </c>
      <c r="G15" s="31">
        <v>345500</v>
      </c>
      <c r="H15" s="31">
        <v>366990.15</v>
      </c>
      <c r="I15" s="42">
        <f t="shared" si="0"/>
        <v>21490.150000000023</v>
      </c>
      <c r="J15" s="42">
        <f t="shared" si="1"/>
        <v>106.22001447178005</v>
      </c>
      <c r="N15" s="20"/>
      <c r="O15" s="21"/>
      <c r="P15" s="22"/>
      <c r="Q15" s="22"/>
    </row>
    <row r="16" spans="1:17" ht="41.4" x14ac:dyDescent="0.3">
      <c r="A16" s="13">
        <v>0</v>
      </c>
      <c r="B16" s="18" t="s">
        <v>19</v>
      </c>
      <c r="C16" s="14" t="s">
        <v>20</v>
      </c>
      <c r="D16" s="31">
        <v>2700000</v>
      </c>
      <c r="E16" s="31">
        <v>2700000</v>
      </c>
      <c r="F16" s="41">
        <v>85000</v>
      </c>
      <c r="G16" s="31">
        <v>85000</v>
      </c>
      <c r="H16" s="31">
        <v>260000.15</v>
      </c>
      <c r="I16" s="42">
        <f t="shared" si="0"/>
        <v>175000.15</v>
      </c>
      <c r="J16" s="42">
        <f t="shared" si="1"/>
        <v>305.88252941176466</v>
      </c>
      <c r="N16" s="20"/>
      <c r="O16" s="21"/>
      <c r="P16" s="22"/>
      <c r="Q16" s="22"/>
    </row>
    <row r="17" spans="1:17" x14ac:dyDescent="0.3">
      <c r="A17" s="13">
        <v>1</v>
      </c>
      <c r="B17" s="18" t="s">
        <v>21</v>
      </c>
      <c r="C17" s="14" t="s">
        <v>22</v>
      </c>
      <c r="D17" s="31">
        <v>5000</v>
      </c>
      <c r="E17" s="31">
        <v>5000</v>
      </c>
      <c r="F17" s="48">
        <v>2000</v>
      </c>
      <c r="G17" s="31">
        <v>2000</v>
      </c>
      <c r="H17" s="31">
        <v>7100</v>
      </c>
      <c r="I17" s="40">
        <f t="shared" si="0"/>
        <v>5100</v>
      </c>
      <c r="J17" s="40">
        <f t="shared" si="1"/>
        <v>355</v>
      </c>
      <c r="N17" s="20"/>
      <c r="O17" s="21"/>
      <c r="P17" s="22"/>
      <c r="Q17" s="22"/>
    </row>
    <row r="18" spans="1:17" ht="27.6" x14ac:dyDescent="0.3">
      <c r="A18" s="13">
        <v>0</v>
      </c>
      <c r="B18" s="18" t="s">
        <v>23</v>
      </c>
      <c r="C18" s="14" t="s">
        <v>24</v>
      </c>
      <c r="D18" s="31">
        <v>5000</v>
      </c>
      <c r="E18" s="31">
        <v>5000</v>
      </c>
      <c r="F18" s="41">
        <v>2000</v>
      </c>
      <c r="G18" s="31">
        <v>2000</v>
      </c>
      <c r="H18" s="31">
        <v>7100</v>
      </c>
      <c r="I18" s="42">
        <f t="shared" si="0"/>
        <v>5100</v>
      </c>
      <c r="J18" s="42">
        <f t="shared" si="1"/>
        <v>355</v>
      </c>
      <c r="N18" s="20"/>
      <c r="O18" s="21"/>
      <c r="P18" s="22"/>
      <c r="Q18" s="22"/>
    </row>
    <row r="19" spans="1:17" ht="27.6" x14ac:dyDescent="0.3">
      <c r="A19" s="13">
        <v>1</v>
      </c>
      <c r="B19" s="18" t="s">
        <v>25</v>
      </c>
      <c r="C19" s="14" t="s">
        <v>26</v>
      </c>
      <c r="D19" s="31">
        <v>51100</v>
      </c>
      <c r="E19" s="31">
        <v>51100</v>
      </c>
      <c r="F19" s="48">
        <v>14700</v>
      </c>
      <c r="G19" s="31">
        <v>14700</v>
      </c>
      <c r="H19" s="31">
        <v>13017.9</v>
      </c>
      <c r="I19" s="40">
        <f t="shared" si="0"/>
        <v>-1682.1000000000004</v>
      </c>
      <c r="J19" s="40">
        <f t="shared" si="1"/>
        <v>88.55714285714285</v>
      </c>
      <c r="N19" s="20"/>
      <c r="O19" s="21"/>
      <c r="P19" s="22"/>
      <c r="Q19" s="22"/>
    </row>
    <row r="20" spans="1:17" x14ac:dyDescent="0.3">
      <c r="A20" s="13">
        <v>1</v>
      </c>
      <c r="B20" s="18" t="s">
        <v>27</v>
      </c>
      <c r="C20" s="14" t="s">
        <v>28</v>
      </c>
      <c r="D20" s="31">
        <v>20000</v>
      </c>
      <c r="E20" s="31">
        <v>20000</v>
      </c>
      <c r="F20" s="48">
        <v>5100</v>
      </c>
      <c r="G20" s="31">
        <v>5100</v>
      </c>
      <c r="H20" s="31">
        <v>5966</v>
      </c>
      <c r="I20" s="40">
        <f t="shared" si="0"/>
        <v>866</v>
      </c>
      <c r="J20" s="40">
        <f t="shared" si="1"/>
        <v>116.98039215686276</v>
      </c>
      <c r="N20" s="19"/>
      <c r="O20" s="19"/>
      <c r="P20" s="19"/>
      <c r="Q20" s="19"/>
    </row>
    <row r="21" spans="1:17" ht="55.2" x14ac:dyDescent="0.3">
      <c r="A21" s="13">
        <v>0</v>
      </c>
      <c r="B21" s="18" t="s">
        <v>29</v>
      </c>
      <c r="C21" s="14" t="s">
        <v>30</v>
      </c>
      <c r="D21" s="31">
        <v>20000</v>
      </c>
      <c r="E21" s="31">
        <v>20000</v>
      </c>
      <c r="F21" s="41">
        <v>5100</v>
      </c>
      <c r="G21" s="31">
        <v>5100</v>
      </c>
      <c r="H21" s="31">
        <v>5966</v>
      </c>
      <c r="I21" s="42">
        <f t="shared" si="0"/>
        <v>866</v>
      </c>
      <c r="J21" s="42">
        <f t="shared" si="1"/>
        <v>116.98039215686276</v>
      </c>
      <c r="N21" s="19"/>
      <c r="O21" s="19"/>
      <c r="P21" s="19"/>
      <c r="Q21" s="19"/>
    </row>
    <row r="22" spans="1:17" ht="27.6" x14ac:dyDescent="0.3">
      <c r="A22" s="13">
        <v>1</v>
      </c>
      <c r="B22" s="18" t="s">
        <v>31</v>
      </c>
      <c r="C22" s="14" t="s">
        <v>32</v>
      </c>
      <c r="D22" s="31">
        <v>31100</v>
      </c>
      <c r="E22" s="31">
        <v>31100</v>
      </c>
      <c r="F22" s="48">
        <v>9600</v>
      </c>
      <c r="G22" s="31">
        <v>9600</v>
      </c>
      <c r="H22" s="31">
        <v>7051.9</v>
      </c>
      <c r="I22" s="40">
        <f t="shared" si="0"/>
        <v>-2548.1000000000004</v>
      </c>
      <c r="J22" s="40">
        <f t="shared" si="1"/>
        <v>73.457291666666663</v>
      </c>
      <c r="N22" s="19"/>
      <c r="O22" s="19"/>
      <c r="P22" s="19"/>
      <c r="Q22" s="19"/>
    </row>
    <row r="23" spans="1:17" ht="27.6" x14ac:dyDescent="0.3">
      <c r="A23" s="13">
        <v>0</v>
      </c>
      <c r="B23" s="18" t="s">
        <v>33</v>
      </c>
      <c r="C23" s="14" t="s">
        <v>34</v>
      </c>
      <c r="D23" s="31">
        <v>31100</v>
      </c>
      <c r="E23" s="31">
        <v>31100</v>
      </c>
      <c r="F23" s="41">
        <v>9600</v>
      </c>
      <c r="G23" s="31">
        <v>9600</v>
      </c>
      <c r="H23" s="31">
        <v>7051.9</v>
      </c>
      <c r="I23" s="42">
        <f t="shared" si="0"/>
        <v>-2548.1000000000004</v>
      </c>
      <c r="J23" s="42">
        <f t="shared" si="1"/>
        <v>73.457291666666663</v>
      </c>
    </row>
    <row r="24" spans="1:17" x14ac:dyDescent="0.3">
      <c r="A24" s="13">
        <v>1</v>
      </c>
      <c r="B24" s="18" t="s">
        <v>35</v>
      </c>
      <c r="C24" s="14" t="s">
        <v>36</v>
      </c>
      <c r="D24" s="31">
        <v>12365180</v>
      </c>
      <c r="E24" s="31">
        <v>12365180</v>
      </c>
      <c r="F24" s="48">
        <v>2634450</v>
      </c>
      <c r="G24" s="31">
        <v>2634450</v>
      </c>
      <c r="H24" s="31">
        <v>4209603.4499999993</v>
      </c>
      <c r="I24" s="40">
        <f t="shared" si="0"/>
        <v>1575153.4499999993</v>
      </c>
      <c r="J24" s="40">
        <f t="shared" si="1"/>
        <v>159.79059955588451</v>
      </c>
    </row>
    <row r="25" spans="1:17" ht="27.6" x14ac:dyDescent="0.3">
      <c r="A25" s="13">
        <v>1</v>
      </c>
      <c r="B25" s="18" t="s">
        <v>37</v>
      </c>
      <c r="C25" s="14" t="s">
        <v>38</v>
      </c>
      <c r="D25" s="31">
        <v>755180</v>
      </c>
      <c r="E25" s="31">
        <v>755180</v>
      </c>
      <c r="F25" s="48">
        <v>155000</v>
      </c>
      <c r="G25" s="31">
        <v>155000</v>
      </c>
      <c r="H25" s="31">
        <v>277179.3</v>
      </c>
      <c r="I25" s="40">
        <f t="shared" si="0"/>
        <v>122179.29999999999</v>
      </c>
      <c r="J25" s="40">
        <f t="shared" si="1"/>
        <v>178.82535483870967</v>
      </c>
    </row>
    <row r="26" spans="1:17" x14ac:dyDescent="0.3">
      <c r="A26" s="13">
        <v>0</v>
      </c>
      <c r="B26" s="18" t="s">
        <v>39</v>
      </c>
      <c r="C26" s="14" t="s">
        <v>40</v>
      </c>
      <c r="D26" s="31">
        <v>755180</v>
      </c>
      <c r="E26" s="31">
        <v>755180</v>
      </c>
      <c r="F26" s="41">
        <v>155000</v>
      </c>
      <c r="G26" s="31">
        <v>155000</v>
      </c>
      <c r="H26" s="31">
        <v>277179.3</v>
      </c>
      <c r="I26" s="42">
        <f t="shared" si="0"/>
        <v>122179.29999999999</v>
      </c>
      <c r="J26" s="42">
        <f t="shared" si="1"/>
        <v>178.82535483870967</v>
      </c>
    </row>
    <row r="27" spans="1:17" ht="27.6" x14ac:dyDescent="0.3">
      <c r="A27" s="13">
        <v>1</v>
      </c>
      <c r="B27" s="18" t="s">
        <v>41</v>
      </c>
      <c r="C27" s="14" t="s">
        <v>42</v>
      </c>
      <c r="D27" s="31">
        <v>4721100</v>
      </c>
      <c r="E27" s="31">
        <v>4721100</v>
      </c>
      <c r="F27" s="48">
        <v>1062350</v>
      </c>
      <c r="G27" s="31">
        <v>1062350</v>
      </c>
      <c r="H27" s="31">
        <v>1270831.94</v>
      </c>
      <c r="I27" s="40">
        <f t="shared" si="0"/>
        <v>208481.93999999994</v>
      </c>
      <c r="J27" s="40">
        <f t="shared" si="1"/>
        <v>119.62460017884877</v>
      </c>
    </row>
    <row r="28" spans="1:17" x14ac:dyDescent="0.3">
      <c r="A28" s="13">
        <v>0</v>
      </c>
      <c r="B28" s="18" t="s">
        <v>43</v>
      </c>
      <c r="C28" s="14" t="s">
        <v>40</v>
      </c>
      <c r="D28" s="31">
        <v>4721100</v>
      </c>
      <c r="E28" s="31">
        <v>4721100</v>
      </c>
      <c r="F28" s="41">
        <v>1062350</v>
      </c>
      <c r="G28" s="31">
        <v>1062350</v>
      </c>
      <c r="H28" s="31">
        <v>1270831.94</v>
      </c>
      <c r="I28" s="42">
        <f t="shared" si="0"/>
        <v>208481.93999999994</v>
      </c>
      <c r="J28" s="42">
        <f t="shared" si="1"/>
        <v>119.62460017884877</v>
      </c>
    </row>
    <row r="29" spans="1:17" ht="27.6" x14ac:dyDescent="0.3">
      <c r="A29" s="13">
        <v>1</v>
      </c>
      <c r="B29" s="18" t="s">
        <v>44</v>
      </c>
      <c r="C29" s="14" t="s">
        <v>45</v>
      </c>
      <c r="D29" s="31">
        <v>6888900</v>
      </c>
      <c r="E29" s="31">
        <v>6888900</v>
      </c>
      <c r="F29" s="48">
        <v>1417100</v>
      </c>
      <c r="G29" s="31">
        <v>1417100</v>
      </c>
      <c r="H29" s="31">
        <v>2661592.21</v>
      </c>
      <c r="I29" s="40">
        <f t="shared" si="0"/>
        <v>1244492.21</v>
      </c>
      <c r="J29" s="40">
        <f t="shared" si="1"/>
        <v>187.8196464610825</v>
      </c>
    </row>
    <row r="30" spans="1:17" ht="69" x14ac:dyDescent="0.3">
      <c r="A30" s="13">
        <v>0</v>
      </c>
      <c r="B30" s="18" t="s">
        <v>46</v>
      </c>
      <c r="C30" s="14" t="s">
        <v>47</v>
      </c>
      <c r="D30" s="31">
        <v>3703700</v>
      </c>
      <c r="E30" s="31">
        <v>3703700</v>
      </c>
      <c r="F30" s="41">
        <v>676600</v>
      </c>
      <c r="G30" s="31">
        <v>676600</v>
      </c>
      <c r="H30" s="31">
        <v>1688938.44</v>
      </c>
      <c r="I30" s="42">
        <f t="shared" si="0"/>
        <v>1012338.44</v>
      </c>
      <c r="J30" s="42">
        <f t="shared" si="1"/>
        <v>249.62140703517588</v>
      </c>
    </row>
    <row r="31" spans="1:17" ht="55.2" x14ac:dyDescent="0.3">
      <c r="A31" s="13">
        <v>0</v>
      </c>
      <c r="B31" s="18" t="s">
        <v>48</v>
      </c>
      <c r="C31" s="14" t="s">
        <v>49</v>
      </c>
      <c r="D31" s="31">
        <v>3185200</v>
      </c>
      <c r="E31" s="31">
        <v>3185200</v>
      </c>
      <c r="F31" s="41">
        <v>740500</v>
      </c>
      <c r="G31" s="31">
        <v>740500</v>
      </c>
      <c r="H31" s="31">
        <v>972653.77</v>
      </c>
      <c r="I31" s="42">
        <f t="shared" si="0"/>
        <v>232153.77000000002</v>
      </c>
      <c r="J31" s="42">
        <f t="shared" si="1"/>
        <v>131.35094800810262</v>
      </c>
    </row>
    <row r="32" spans="1:17" ht="27.6" x14ac:dyDescent="0.3">
      <c r="A32" s="13">
        <v>1</v>
      </c>
      <c r="B32" s="18" t="s">
        <v>50</v>
      </c>
      <c r="C32" s="14" t="s">
        <v>51</v>
      </c>
      <c r="D32" s="31">
        <v>96744060</v>
      </c>
      <c r="E32" s="31">
        <v>96744060</v>
      </c>
      <c r="F32" s="48">
        <v>23980220</v>
      </c>
      <c r="G32" s="31">
        <v>20380220</v>
      </c>
      <c r="H32" s="31">
        <v>31748620.210000001</v>
      </c>
      <c r="I32" s="40">
        <f t="shared" si="0"/>
        <v>11368400.210000001</v>
      </c>
      <c r="J32" s="40">
        <f t="shared" si="1"/>
        <v>155.78153822677086</v>
      </c>
    </row>
    <row r="33" spans="1:10" x14ac:dyDescent="0.3">
      <c r="A33" s="13">
        <v>1</v>
      </c>
      <c r="B33" s="18" t="s">
        <v>52</v>
      </c>
      <c r="C33" s="14" t="s">
        <v>53</v>
      </c>
      <c r="D33" s="31">
        <v>51841060</v>
      </c>
      <c r="E33" s="31">
        <v>51841060</v>
      </c>
      <c r="F33" s="48">
        <v>10789420</v>
      </c>
      <c r="G33" s="31">
        <v>10789420</v>
      </c>
      <c r="H33" s="31">
        <v>14078203.25</v>
      </c>
      <c r="I33" s="40">
        <f t="shared" si="0"/>
        <v>3288783.25</v>
      </c>
      <c r="J33" s="40">
        <f t="shared" si="1"/>
        <v>130.48155739604169</v>
      </c>
    </row>
    <row r="34" spans="1:10" ht="41.4" x14ac:dyDescent="0.3">
      <c r="A34" s="13">
        <v>0</v>
      </c>
      <c r="B34" s="18" t="s">
        <v>54</v>
      </c>
      <c r="C34" s="14" t="s">
        <v>55</v>
      </c>
      <c r="D34" s="31">
        <v>28050</v>
      </c>
      <c r="E34" s="31">
        <v>28050</v>
      </c>
      <c r="F34" s="41">
        <v>5730</v>
      </c>
      <c r="G34" s="31">
        <v>5730</v>
      </c>
      <c r="H34" s="31">
        <v>7073.58</v>
      </c>
      <c r="I34" s="42">
        <f t="shared" si="0"/>
        <v>1343.58</v>
      </c>
      <c r="J34" s="42">
        <f t="shared" si="1"/>
        <v>123.44816753926702</v>
      </c>
    </row>
    <row r="35" spans="1:10" ht="41.4" x14ac:dyDescent="0.3">
      <c r="A35" s="13">
        <v>0</v>
      </c>
      <c r="B35" s="18" t="s">
        <v>56</v>
      </c>
      <c r="C35" s="14" t="s">
        <v>57</v>
      </c>
      <c r="D35" s="31">
        <v>235700</v>
      </c>
      <c r="E35" s="31">
        <v>235700</v>
      </c>
      <c r="F35" s="41">
        <v>45000</v>
      </c>
      <c r="G35" s="31">
        <v>45000</v>
      </c>
      <c r="H35" s="31">
        <v>97431.21</v>
      </c>
      <c r="I35" s="42">
        <f t="shared" si="0"/>
        <v>52431.210000000006</v>
      </c>
      <c r="J35" s="42">
        <f t="shared" si="1"/>
        <v>216.51380000000003</v>
      </c>
    </row>
    <row r="36" spans="1:10" ht="41.4" x14ac:dyDescent="0.3">
      <c r="A36" s="13">
        <v>0</v>
      </c>
      <c r="B36" s="18" t="s">
        <v>58</v>
      </c>
      <c r="C36" s="14" t="s">
        <v>59</v>
      </c>
      <c r="D36" s="31">
        <v>710000</v>
      </c>
      <c r="E36" s="31">
        <v>710000</v>
      </c>
      <c r="F36" s="41">
        <v>47000</v>
      </c>
      <c r="G36" s="31">
        <v>47000</v>
      </c>
      <c r="H36" s="31">
        <v>419998.2</v>
      </c>
      <c r="I36" s="42">
        <f t="shared" si="0"/>
        <v>372998.2</v>
      </c>
      <c r="J36" s="42">
        <f t="shared" si="1"/>
        <v>893.61319148936161</v>
      </c>
    </row>
    <row r="37" spans="1:10" ht="41.4" x14ac:dyDescent="0.3">
      <c r="A37" s="13">
        <v>0</v>
      </c>
      <c r="B37" s="18" t="s">
        <v>60</v>
      </c>
      <c r="C37" s="14" t="s">
        <v>61</v>
      </c>
      <c r="D37" s="31">
        <v>2600650</v>
      </c>
      <c r="E37" s="31">
        <v>2600650</v>
      </c>
      <c r="F37" s="41">
        <v>650000</v>
      </c>
      <c r="G37" s="31">
        <v>650000</v>
      </c>
      <c r="H37" s="31">
        <v>542273.64</v>
      </c>
      <c r="I37" s="42">
        <f t="shared" si="0"/>
        <v>-107726.35999999999</v>
      </c>
      <c r="J37" s="42">
        <f t="shared" si="1"/>
        <v>83.426713846153845</v>
      </c>
    </row>
    <row r="38" spans="1:10" x14ac:dyDescent="0.3">
      <c r="A38" s="13">
        <v>0</v>
      </c>
      <c r="B38" s="18" t="s">
        <v>62</v>
      </c>
      <c r="C38" s="14" t="s">
        <v>63</v>
      </c>
      <c r="D38" s="31">
        <v>26426800</v>
      </c>
      <c r="E38" s="31">
        <v>26426800</v>
      </c>
      <c r="F38" s="41">
        <v>6406690</v>
      </c>
      <c r="G38" s="31">
        <v>6406690</v>
      </c>
      <c r="H38" s="31">
        <v>7411444.7199999997</v>
      </c>
      <c r="I38" s="42">
        <f t="shared" si="0"/>
        <v>1004754.7199999997</v>
      </c>
      <c r="J38" s="42">
        <f t="shared" si="1"/>
        <v>115.68289896967076</v>
      </c>
    </row>
    <row r="39" spans="1:10" x14ac:dyDescent="0.3">
      <c r="A39" s="13">
        <v>0</v>
      </c>
      <c r="B39" s="18" t="s">
        <v>64</v>
      </c>
      <c r="C39" s="14" t="s">
        <v>65</v>
      </c>
      <c r="D39" s="31">
        <v>14426760</v>
      </c>
      <c r="E39" s="31">
        <v>14426760</v>
      </c>
      <c r="F39" s="41">
        <v>3000000</v>
      </c>
      <c r="G39" s="31">
        <v>3000000</v>
      </c>
      <c r="H39" s="31">
        <v>3570109.74</v>
      </c>
      <c r="I39" s="42">
        <f t="shared" si="0"/>
        <v>570109.74000000022</v>
      </c>
      <c r="J39" s="42">
        <f t="shared" si="1"/>
        <v>119.00365800000002</v>
      </c>
    </row>
    <row r="40" spans="1:10" x14ac:dyDescent="0.3">
      <c r="A40" s="13">
        <v>0</v>
      </c>
      <c r="B40" s="18" t="s">
        <v>66</v>
      </c>
      <c r="C40" s="14" t="s">
        <v>67</v>
      </c>
      <c r="D40" s="31">
        <v>2310000</v>
      </c>
      <c r="E40" s="31">
        <v>2310000</v>
      </c>
      <c r="F40" s="41">
        <v>70000</v>
      </c>
      <c r="G40" s="31">
        <v>70000</v>
      </c>
      <c r="H40" s="31">
        <v>355244.06</v>
      </c>
      <c r="I40" s="42">
        <f t="shared" si="0"/>
        <v>285244.06</v>
      </c>
      <c r="J40" s="42">
        <f t="shared" si="1"/>
        <v>507.49151428571429</v>
      </c>
    </row>
    <row r="41" spans="1:10" x14ac:dyDescent="0.3">
      <c r="A41" s="13">
        <v>0</v>
      </c>
      <c r="B41" s="18" t="s">
        <v>68</v>
      </c>
      <c r="C41" s="14" t="s">
        <v>69</v>
      </c>
      <c r="D41" s="31">
        <v>5003100</v>
      </c>
      <c r="E41" s="31">
        <v>5003100</v>
      </c>
      <c r="F41" s="41">
        <v>540000</v>
      </c>
      <c r="G41" s="31">
        <v>540000</v>
      </c>
      <c r="H41" s="31">
        <v>1648355.77</v>
      </c>
      <c r="I41" s="42">
        <f t="shared" si="0"/>
        <v>1108355.77</v>
      </c>
      <c r="J41" s="42">
        <f t="shared" si="1"/>
        <v>305.25106851851854</v>
      </c>
    </row>
    <row r="42" spans="1:10" x14ac:dyDescent="0.3">
      <c r="A42" s="13">
        <v>0</v>
      </c>
      <c r="B42" s="18" t="s">
        <v>70</v>
      </c>
      <c r="C42" s="14" t="s">
        <v>71</v>
      </c>
      <c r="D42" s="31">
        <v>75000</v>
      </c>
      <c r="E42" s="31">
        <v>75000</v>
      </c>
      <c r="F42" s="41">
        <v>18750</v>
      </c>
      <c r="G42" s="31">
        <v>18750</v>
      </c>
      <c r="H42" s="31">
        <v>13772.33</v>
      </c>
      <c r="I42" s="42">
        <f t="shared" ref="I42:I73" si="2">H42-G42</f>
        <v>-4977.67</v>
      </c>
      <c r="J42" s="42">
        <f t="shared" ref="J42:J73" si="3">IF(G42=0,0,H42/G42*100)</f>
        <v>73.452426666666668</v>
      </c>
    </row>
    <row r="43" spans="1:10" x14ac:dyDescent="0.3">
      <c r="A43" s="13">
        <v>0</v>
      </c>
      <c r="B43" s="18" t="s">
        <v>72</v>
      </c>
      <c r="C43" s="14" t="s">
        <v>73</v>
      </c>
      <c r="D43" s="31">
        <v>25000</v>
      </c>
      <c r="E43" s="31">
        <v>25000</v>
      </c>
      <c r="F43" s="41">
        <v>6250</v>
      </c>
      <c r="G43" s="31">
        <v>6250</v>
      </c>
      <c r="H43" s="31">
        <v>12500</v>
      </c>
      <c r="I43" s="42">
        <f t="shared" si="2"/>
        <v>6250</v>
      </c>
      <c r="J43" s="42">
        <f t="shared" si="3"/>
        <v>200</v>
      </c>
    </row>
    <row r="44" spans="1:10" x14ac:dyDescent="0.3">
      <c r="A44" s="13">
        <v>1</v>
      </c>
      <c r="B44" s="18" t="s">
        <v>74</v>
      </c>
      <c r="C44" s="14" t="s">
        <v>75</v>
      </c>
      <c r="D44" s="31">
        <v>44903000</v>
      </c>
      <c r="E44" s="31">
        <v>44903000</v>
      </c>
      <c r="F44" s="48">
        <v>13190800</v>
      </c>
      <c r="G44" s="31">
        <v>9590800</v>
      </c>
      <c r="H44" s="31">
        <v>17670416.960000001</v>
      </c>
      <c r="I44" s="40">
        <f t="shared" si="2"/>
        <v>8079616.9600000009</v>
      </c>
      <c r="J44" s="40">
        <f t="shared" si="3"/>
        <v>184.2434099345206</v>
      </c>
    </row>
    <row r="45" spans="1:10" x14ac:dyDescent="0.3">
      <c r="A45" s="13">
        <v>0</v>
      </c>
      <c r="B45" s="18" t="s">
        <v>76</v>
      </c>
      <c r="C45" s="14" t="s">
        <v>77</v>
      </c>
      <c r="D45" s="31">
        <v>1900000</v>
      </c>
      <c r="E45" s="31">
        <v>1900000</v>
      </c>
      <c r="F45" s="41">
        <v>590000</v>
      </c>
      <c r="G45" s="31">
        <v>590000</v>
      </c>
      <c r="H45" s="31">
        <v>998578.56</v>
      </c>
      <c r="I45" s="42">
        <f t="shared" si="2"/>
        <v>408578.56000000006</v>
      </c>
      <c r="J45" s="42">
        <f t="shared" si="3"/>
        <v>169.2506033898305</v>
      </c>
    </row>
    <row r="46" spans="1:10" x14ac:dyDescent="0.3">
      <c r="A46" s="13">
        <v>0</v>
      </c>
      <c r="B46" s="18" t="s">
        <v>78</v>
      </c>
      <c r="C46" s="14" t="s">
        <v>79</v>
      </c>
      <c r="D46" s="31">
        <v>34500000</v>
      </c>
      <c r="E46" s="31">
        <v>34500000</v>
      </c>
      <c r="F46" s="41">
        <v>10450300</v>
      </c>
      <c r="G46" s="31">
        <v>6850300</v>
      </c>
      <c r="H46" s="31">
        <v>13452981.26</v>
      </c>
      <c r="I46" s="42">
        <f t="shared" si="2"/>
        <v>6602681.2599999998</v>
      </c>
      <c r="J46" s="42">
        <f t="shared" si="3"/>
        <v>196.38528619184561</v>
      </c>
    </row>
    <row r="47" spans="1:10" ht="55.2" x14ac:dyDescent="0.3">
      <c r="A47" s="13">
        <v>0</v>
      </c>
      <c r="B47" s="18" t="s">
        <v>80</v>
      </c>
      <c r="C47" s="14" t="s">
        <v>81</v>
      </c>
      <c r="D47" s="31">
        <v>8503000</v>
      </c>
      <c r="E47" s="31">
        <v>8503000</v>
      </c>
      <c r="F47" s="41">
        <v>2150500</v>
      </c>
      <c r="G47" s="31">
        <v>2150500</v>
      </c>
      <c r="H47" s="31">
        <v>3218857.14</v>
      </c>
      <c r="I47" s="42">
        <f t="shared" si="2"/>
        <v>1068357.1400000001</v>
      </c>
      <c r="J47" s="42">
        <f t="shared" si="3"/>
        <v>149.67947640083702</v>
      </c>
    </row>
    <row r="48" spans="1:10" x14ac:dyDescent="0.3">
      <c r="A48" s="13">
        <v>1</v>
      </c>
      <c r="B48" s="18" t="s">
        <v>82</v>
      </c>
      <c r="C48" s="14" t="s">
        <v>83</v>
      </c>
      <c r="D48" s="31">
        <v>3311460</v>
      </c>
      <c r="E48" s="31">
        <v>3311460</v>
      </c>
      <c r="F48" s="48">
        <v>917160</v>
      </c>
      <c r="G48" s="31">
        <v>683660</v>
      </c>
      <c r="H48" s="31">
        <v>1676887.52</v>
      </c>
      <c r="I48" s="40">
        <f t="shared" si="2"/>
        <v>993227.52</v>
      </c>
      <c r="J48" s="40">
        <f t="shared" si="3"/>
        <v>245.28091741508939</v>
      </c>
    </row>
    <row r="49" spans="1:10" x14ac:dyDescent="0.3">
      <c r="A49" s="13">
        <v>1</v>
      </c>
      <c r="B49" s="18" t="s">
        <v>84</v>
      </c>
      <c r="C49" s="14" t="s">
        <v>85</v>
      </c>
      <c r="D49" s="31">
        <v>1052960</v>
      </c>
      <c r="E49" s="31">
        <v>1052960</v>
      </c>
      <c r="F49" s="48">
        <v>261800</v>
      </c>
      <c r="G49" s="31">
        <v>28300</v>
      </c>
      <c r="H49" s="31">
        <v>84494.290000000008</v>
      </c>
      <c r="I49" s="40">
        <f t="shared" si="2"/>
        <v>56194.290000000008</v>
      </c>
      <c r="J49" s="40">
        <f t="shared" si="3"/>
        <v>298.56639575971735</v>
      </c>
    </row>
    <row r="50" spans="1:10" x14ac:dyDescent="0.3">
      <c r="A50" s="13">
        <v>1</v>
      </c>
      <c r="B50" s="18" t="s">
        <v>86</v>
      </c>
      <c r="C50" s="14" t="s">
        <v>87</v>
      </c>
      <c r="D50" s="31">
        <v>1052960</v>
      </c>
      <c r="E50" s="31">
        <v>1052960</v>
      </c>
      <c r="F50" s="48">
        <v>261800</v>
      </c>
      <c r="G50" s="31">
        <v>28300</v>
      </c>
      <c r="H50" s="31">
        <v>84494.290000000008</v>
      </c>
      <c r="I50" s="40">
        <f t="shared" si="2"/>
        <v>56194.290000000008</v>
      </c>
      <c r="J50" s="40">
        <f t="shared" si="3"/>
        <v>298.56639575971735</v>
      </c>
    </row>
    <row r="51" spans="1:10" x14ac:dyDescent="0.3">
      <c r="A51" s="13">
        <v>0</v>
      </c>
      <c r="B51" s="18" t="s">
        <v>88</v>
      </c>
      <c r="C51" s="14" t="s">
        <v>89</v>
      </c>
      <c r="D51" s="31">
        <v>65500</v>
      </c>
      <c r="E51" s="31">
        <v>65500</v>
      </c>
      <c r="F51" s="41">
        <v>19000</v>
      </c>
      <c r="G51" s="31">
        <v>19000</v>
      </c>
      <c r="H51" s="31">
        <v>58273.38</v>
      </c>
      <c r="I51" s="42">
        <f t="shared" si="2"/>
        <v>39273.379999999997</v>
      </c>
      <c r="J51" s="42">
        <f t="shared" si="3"/>
        <v>306.702</v>
      </c>
    </row>
    <row r="52" spans="1:10" ht="69" x14ac:dyDescent="0.3">
      <c r="A52" s="13">
        <v>0</v>
      </c>
      <c r="B52" s="18" t="s">
        <v>90</v>
      </c>
      <c r="C52" s="14" t="s">
        <v>91</v>
      </c>
      <c r="D52" s="31">
        <v>50300</v>
      </c>
      <c r="E52" s="31">
        <v>50300</v>
      </c>
      <c r="F52" s="41">
        <v>8500</v>
      </c>
      <c r="G52" s="31">
        <v>8500</v>
      </c>
      <c r="H52" s="31">
        <v>24000</v>
      </c>
      <c r="I52" s="42">
        <f t="shared" si="2"/>
        <v>15500</v>
      </c>
      <c r="J52" s="42">
        <f t="shared" si="3"/>
        <v>282.35294117647061</v>
      </c>
    </row>
    <row r="53" spans="1:10" ht="55.2" x14ac:dyDescent="0.3">
      <c r="A53" s="13">
        <v>0</v>
      </c>
      <c r="B53" s="18" t="s">
        <v>92</v>
      </c>
      <c r="C53" s="14" t="s">
        <v>93</v>
      </c>
      <c r="D53" s="31">
        <v>937160</v>
      </c>
      <c r="E53" s="31">
        <v>937160</v>
      </c>
      <c r="F53" s="41">
        <v>234300</v>
      </c>
      <c r="G53" s="31">
        <v>800</v>
      </c>
      <c r="H53" s="31">
        <v>800.91</v>
      </c>
      <c r="I53" s="42">
        <f t="shared" si="2"/>
        <v>0.90999999999996817</v>
      </c>
      <c r="J53" s="42">
        <f t="shared" si="3"/>
        <v>100.11375</v>
      </c>
    </row>
    <row r="54" spans="1:10" ht="55.2" x14ac:dyDescent="0.3">
      <c r="A54" s="13">
        <v>0</v>
      </c>
      <c r="B54" s="18" t="s">
        <v>94</v>
      </c>
      <c r="C54" s="14" t="s">
        <v>95</v>
      </c>
      <c r="D54" s="31">
        <v>0</v>
      </c>
      <c r="E54" s="31">
        <v>0</v>
      </c>
      <c r="F54" s="43">
        <v>0</v>
      </c>
      <c r="G54" s="31">
        <v>0</v>
      </c>
      <c r="H54" s="31">
        <v>1420</v>
      </c>
      <c r="I54" s="42">
        <f t="shared" si="2"/>
        <v>1420</v>
      </c>
      <c r="J54" s="42">
        <f t="shared" si="3"/>
        <v>0</v>
      </c>
    </row>
    <row r="55" spans="1:10" ht="27.6" x14ac:dyDescent="0.3">
      <c r="A55" s="13">
        <v>1</v>
      </c>
      <c r="B55" s="18" t="s">
        <v>96</v>
      </c>
      <c r="C55" s="14" t="s">
        <v>97</v>
      </c>
      <c r="D55" s="31">
        <v>2061500</v>
      </c>
      <c r="E55" s="31">
        <v>2061500</v>
      </c>
      <c r="F55" s="48">
        <v>500660</v>
      </c>
      <c r="G55" s="31">
        <v>500660</v>
      </c>
      <c r="H55" s="31">
        <v>495534.24000000005</v>
      </c>
      <c r="I55" s="40">
        <f t="shared" si="2"/>
        <v>-5125.7599999999511</v>
      </c>
      <c r="J55" s="40">
        <f t="shared" si="3"/>
        <v>98.976199416769873</v>
      </c>
    </row>
    <row r="56" spans="1:10" x14ac:dyDescent="0.3">
      <c r="A56" s="13">
        <v>1</v>
      </c>
      <c r="B56" s="18" t="s">
        <v>98</v>
      </c>
      <c r="C56" s="14" t="s">
        <v>99</v>
      </c>
      <c r="D56" s="31">
        <v>1660500</v>
      </c>
      <c r="E56" s="31">
        <v>1660500</v>
      </c>
      <c r="F56" s="48">
        <v>404000</v>
      </c>
      <c r="G56" s="31">
        <v>404000</v>
      </c>
      <c r="H56" s="31">
        <v>371730.16000000003</v>
      </c>
      <c r="I56" s="40">
        <f t="shared" si="2"/>
        <v>-32269.839999999967</v>
      </c>
      <c r="J56" s="40">
        <f t="shared" si="3"/>
        <v>92.012415841584172</v>
      </c>
    </row>
    <row r="57" spans="1:10" ht="41.4" x14ac:dyDescent="0.3">
      <c r="A57" s="13">
        <v>0</v>
      </c>
      <c r="B57" s="18" t="s">
        <v>100</v>
      </c>
      <c r="C57" s="14" t="s">
        <v>101</v>
      </c>
      <c r="D57" s="31">
        <v>45000</v>
      </c>
      <c r="E57" s="31">
        <v>45000</v>
      </c>
      <c r="F57" s="41">
        <v>9000</v>
      </c>
      <c r="G57" s="31">
        <v>9000</v>
      </c>
      <c r="H57" s="31">
        <v>29130</v>
      </c>
      <c r="I57" s="42">
        <f t="shared" si="2"/>
        <v>20130</v>
      </c>
      <c r="J57" s="42">
        <f t="shared" si="3"/>
        <v>323.66666666666669</v>
      </c>
    </row>
    <row r="58" spans="1:10" x14ac:dyDescent="0.3">
      <c r="A58" s="13">
        <v>0</v>
      </c>
      <c r="B58" s="18" t="s">
        <v>102</v>
      </c>
      <c r="C58" s="14" t="s">
        <v>103</v>
      </c>
      <c r="D58" s="31">
        <v>1200000</v>
      </c>
      <c r="E58" s="31">
        <v>1200000</v>
      </c>
      <c r="F58" s="41">
        <v>300000</v>
      </c>
      <c r="G58" s="31">
        <v>300000</v>
      </c>
      <c r="H58" s="31">
        <v>222720.16</v>
      </c>
      <c r="I58" s="42">
        <f t="shared" si="2"/>
        <v>-77279.839999999997</v>
      </c>
      <c r="J58" s="42">
        <f t="shared" si="3"/>
        <v>74.240053333333336</v>
      </c>
    </row>
    <row r="59" spans="1:10" ht="27.6" x14ac:dyDescent="0.3">
      <c r="A59" s="13">
        <v>0</v>
      </c>
      <c r="B59" s="18" t="s">
        <v>104</v>
      </c>
      <c r="C59" s="14" t="s">
        <v>105</v>
      </c>
      <c r="D59" s="31">
        <v>410000</v>
      </c>
      <c r="E59" s="31">
        <v>410000</v>
      </c>
      <c r="F59" s="41">
        <v>95000</v>
      </c>
      <c r="G59" s="31">
        <v>95000</v>
      </c>
      <c r="H59" s="31">
        <v>115350</v>
      </c>
      <c r="I59" s="42">
        <f t="shared" si="2"/>
        <v>20350</v>
      </c>
      <c r="J59" s="42">
        <f t="shared" si="3"/>
        <v>121.42105263157895</v>
      </c>
    </row>
    <row r="60" spans="1:10" ht="69" x14ac:dyDescent="0.3">
      <c r="A60" s="13">
        <v>0</v>
      </c>
      <c r="B60" s="18" t="s">
        <v>106</v>
      </c>
      <c r="C60" s="14" t="s">
        <v>107</v>
      </c>
      <c r="D60" s="31">
        <v>5500</v>
      </c>
      <c r="E60" s="31">
        <v>5500</v>
      </c>
      <c r="F60" s="41">
        <v>0</v>
      </c>
      <c r="G60" s="31">
        <v>0</v>
      </c>
      <c r="H60" s="31">
        <v>4530</v>
      </c>
      <c r="I60" s="42">
        <f t="shared" si="2"/>
        <v>4530</v>
      </c>
      <c r="J60" s="42">
        <f t="shared" si="3"/>
        <v>0</v>
      </c>
    </row>
    <row r="61" spans="1:10" ht="27.6" x14ac:dyDescent="0.3">
      <c r="A61" s="13">
        <v>1</v>
      </c>
      <c r="B61" s="18" t="s">
        <v>108</v>
      </c>
      <c r="C61" s="14" t="s">
        <v>109</v>
      </c>
      <c r="D61" s="31">
        <v>350500</v>
      </c>
      <c r="E61" s="31">
        <v>350500</v>
      </c>
      <c r="F61" s="48">
        <v>87700</v>
      </c>
      <c r="G61" s="31">
        <v>87700</v>
      </c>
      <c r="H61" s="31">
        <v>101627.85</v>
      </c>
      <c r="I61" s="40">
        <f t="shared" si="2"/>
        <v>13927.850000000006</v>
      </c>
      <c r="J61" s="40">
        <f t="shared" si="3"/>
        <v>115.88124287343216</v>
      </c>
    </row>
    <row r="62" spans="1:10" ht="41.4" x14ac:dyDescent="0.3">
      <c r="A62" s="13">
        <v>0</v>
      </c>
      <c r="B62" s="18" t="s">
        <v>110</v>
      </c>
      <c r="C62" s="14" t="s">
        <v>111</v>
      </c>
      <c r="D62" s="31">
        <v>350500</v>
      </c>
      <c r="E62" s="31">
        <v>350500</v>
      </c>
      <c r="F62" s="41">
        <v>87700</v>
      </c>
      <c r="G62" s="31">
        <v>87700</v>
      </c>
      <c r="H62" s="31">
        <v>101627.85</v>
      </c>
      <c r="I62" s="42">
        <f t="shared" si="2"/>
        <v>13927.850000000006</v>
      </c>
      <c r="J62" s="42">
        <f t="shared" si="3"/>
        <v>115.88124287343216</v>
      </c>
    </row>
    <row r="63" spans="1:10" x14ac:dyDescent="0.3">
      <c r="A63" s="13">
        <v>1</v>
      </c>
      <c r="B63" s="18" t="s">
        <v>112</v>
      </c>
      <c r="C63" s="14" t="s">
        <v>113</v>
      </c>
      <c r="D63" s="31">
        <v>50500</v>
      </c>
      <c r="E63" s="31">
        <v>50500</v>
      </c>
      <c r="F63" s="48">
        <v>8960</v>
      </c>
      <c r="G63" s="31">
        <v>8960</v>
      </c>
      <c r="H63" s="31">
        <v>22176.23</v>
      </c>
      <c r="I63" s="40">
        <f t="shared" si="2"/>
        <v>13216.23</v>
      </c>
      <c r="J63" s="40">
        <f t="shared" si="3"/>
        <v>247.50256696428573</v>
      </c>
    </row>
    <row r="64" spans="1:10" ht="41.4" x14ac:dyDescent="0.3">
      <c r="A64" s="13">
        <v>0</v>
      </c>
      <c r="B64" s="18" t="s">
        <v>114</v>
      </c>
      <c r="C64" s="14" t="s">
        <v>115</v>
      </c>
      <c r="D64" s="31">
        <v>45500</v>
      </c>
      <c r="E64" s="31">
        <v>45500</v>
      </c>
      <c r="F64" s="41">
        <v>7700</v>
      </c>
      <c r="G64" s="31">
        <v>7700</v>
      </c>
      <c r="H64" s="31">
        <v>22140.53</v>
      </c>
      <c r="I64" s="42">
        <f t="shared" si="2"/>
        <v>14440.529999999999</v>
      </c>
      <c r="J64" s="42">
        <f t="shared" si="3"/>
        <v>287.53935064935064</v>
      </c>
    </row>
    <row r="65" spans="1:10" x14ac:dyDescent="0.3">
      <c r="A65" s="13">
        <v>0</v>
      </c>
      <c r="B65" s="18" t="s">
        <v>116</v>
      </c>
      <c r="C65" s="14" t="s">
        <v>117</v>
      </c>
      <c r="D65" s="31">
        <v>0</v>
      </c>
      <c r="E65" s="31">
        <v>0</v>
      </c>
      <c r="F65" s="41">
        <v>0</v>
      </c>
      <c r="G65" s="31">
        <v>0</v>
      </c>
      <c r="H65" s="31">
        <v>1.7</v>
      </c>
      <c r="I65" s="42">
        <f t="shared" si="2"/>
        <v>1.7</v>
      </c>
      <c r="J65" s="42">
        <f t="shared" si="3"/>
        <v>0</v>
      </c>
    </row>
    <row r="66" spans="1:10" ht="41.4" x14ac:dyDescent="0.3">
      <c r="A66" s="13">
        <v>0</v>
      </c>
      <c r="B66" s="18" t="s">
        <v>118</v>
      </c>
      <c r="C66" s="14" t="s">
        <v>119</v>
      </c>
      <c r="D66" s="31">
        <v>5000</v>
      </c>
      <c r="E66" s="31">
        <v>5000</v>
      </c>
      <c r="F66" s="41">
        <v>1260</v>
      </c>
      <c r="G66" s="31">
        <v>1260</v>
      </c>
      <c r="H66" s="31">
        <v>34</v>
      </c>
      <c r="I66" s="42">
        <f t="shared" si="2"/>
        <v>-1226</v>
      </c>
      <c r="J66" s="42">
        <f t="shared" si="3"/>
        <v>2.6984126984126986</v>
      </c>
    </row>
    <row r="67" spans="1:10" x14ac:dyDescent="0.3">
      <c r="A67" s="13">
        <v>1</v>
      </c>
      <c r="B67" s="18" t="s">
        <v>120</v>
      </c>
      <c r="C67" s="14" t="s">
        <v>121</v>
      </c>
      <c r="D67" s="31">
        <v>197000</v>
      </c>
      <c r="E67" s="31">
        <v>197000</v>
      </c>
      <c r="F67" s="48">
        <v>154700</v>
      </c>
      <c r="G67" s="31">
        <v>154700</v>
      </c>
      <c r="H67" s="31">
        <v>1096858.99</v>
      </c>
      <c r="I67" s="40">
        <f t="shared" si="2"/>
        <v>942158.99</v>
      </c>
      <c r="J67" s="40">
        <f t="shared" si="3"/>
        <v>709.02326438267608</v>
      </c>
    </row>
    <row r="68" spans="1:10" x14ac:dyDescent="0.3">
      <c r="A68" s="13">
        <v>1</v>
      </c>
      <c r="B68" s="18" t="s">
        <v>122</v>
      </c>
      <c r="C68" s="14" t="s">
        <v>87</v>
      </c>
      <c r="D68" s="31">
        <v>197000</v>
      </c>
      <c r="E68" s="31">
        <v>197000</v>
      </c>
      <c r="F68" s="48">
        <v>154700</v>
      </c>
      <c r="G68" s="31">
        <v>154700</v>
      </c>
      <c r="H68" s="31">
        <v>1096858.99</v>
      </c>
      <c r="I68" s="40">
        <f t="shared" si="2"/>
        <v>942158.99</v>
      </c>
      <c r="J68" s="40">
        <f t="shared" si="3"/>
        <v>709.02326438267608</v>
      </c>
    </row>
    <row r="69" spans="1:10" x14ac:dyDescent="0.3">
      <c r="A69" s="13">
        <v>0</v>
      </c>
      <c r="B69" s="18" t="s">
        <v>123</v>
      </c>
      <c r="C69" s="14" t="s">
        <v>87</v>
      </c>
      <c r="D69" s="31">
        <v>197000</v>
      </c>
      <c r="E69" s="31">
        <v>197000</v>
      </c>
      <c r="F69" s="41">
        <v>154700</v>
      </c>
      <c r="G69" s="31">
        <v>154700</v>
      </c>
      <c r="H69" s="31">
        <v>1096858.99</v>
      </c>
      <c r="I69" s="42">
        <f t="shared" si="2"/>
        <v>942158.99</v>
      </c>
      <c r="J69" s="42">
        <f t="shared" si="3"/>
        <v>709.02326438267608</v>
      </c>
    </row>
    <row r="70" spans="1:10" x14ac:dyDescent="0.3">
      <c r="A70" s="13">
        <v>1</v>
      </c>
      <c r="B70" s="18" t="s">
        <v>124</v>
      </c>
      <c r="C70" s="14" t="s">
        <v>125</v>
      </c>
      <c r="D70" s="31">
        <v>0</v>
      </c>
      <c r="E70" s="31">
        <v>0</v>
      </c>
      <c r="F70" s="33">
        <v>0</v>
      </c>
      <c r="G70" s="31">
        <v>0</v>
      </c>
      <c r="H70" s="31">
        <v>271837.28000000003</v>
      </c>
      <c r="I70" s="40">
        <f t="shared" si="2"/>
        <v>271837.28000000003</v>
      </c>
      <c r="J70" s="40">
        <f t="shared" si="3"/>
        <v>0</v>
      </c>
    </row>
    <row r="71" spans="1:10" x14ac:dyDescent="0.3">
      <c r="A71" s="13">
        <v>1</v>
      </c>
      <c r="B71" s="18" t="s">
        <v>126</v>
      </c>
      <c r="C71" s="14" t="s">
        <v>127</v>
      </c>
      <c r="D71" s="31">
        <v>0</v>
      </c>
      <c r="E71" s="31">
        <v>0</v>
      </c>
      <c r="F71" s="33">
        <v>0</v>
      </c>
      <c r="G71" s="31">
        <v>0</v>
      </c>
      <c r="H71" s="31">
        <v>271837.28000000003</v>
      </c>
      <c r="I71" s="40">
        <f t="shared" si="2"/>
        <v>271837.28000000003</v>
      </c>
      <c r="J71" s="40">
        <f t="shared" si="3"/>
        <v>0</v>
      </c>
    </row>
    <row r="72" spans="1:10" ht="69" x14ac:dyDescent="0.3">
      <c r="A72" s="13">
        <v>1</v>
      </c>
      <c r="B72" s="18" t="s">
        <v>128</v>
      </c>
      <c r="C72" s="14" t="s">
        <v>129</v>
      </c>
      <c r="D72" s="31">
        <v>0</v>
      </c>
      <c r="E72" s="31">
        <v>0</v>
      </c>
      <c r="F72" s="33">
        <v>0</v>
      </c>
      <c r="G72" s="31">
        <v>0</v>
      </c>
      <c r="H72" s="31">
        <v>271837.28000000003</v>
      </c>
      <c r="I72" s="40">
        <f t="shared" si="2"/>
        <v>271837.28000000003</v>
      </c>
      <c r="J72" s="40">
        <f t="shared" si="3"/>
        <v>0</v>
      </c>
    </row>
    <row r="73" spans="1:10" ht="55.2" x14ac:dyDescent="0.3">
      <c r="A73" s="13">
        <v>0</v>
      </c>
      <c r="B73" s="18" t="s">
        <v>130</v>
      </c>
      <c r="C73" s="14" t="s">
        <v>131</v>
      </c>
      <c r="D73" s="31">
        <v>0</v>
      </c>
      <c r="E73" s="31">
        <v>0</v>
      </c>
      <c r="F73" s="44">
        <v>0</v>
      </c>
      <c r="G73" s="31">
        <v>0</v>
      </c>
      <c r="H73" s="31">
        <v>271837.28000000003</v>
      </c>
      <c r="I73" s="42">
        <f t="shared" si="2"/>
        <v>271837.28000000003</v>
      </c>
      <c r="J73" s="42">
        <f t="shared" si="3"/>
        <v>0</v>
      </c>
    </row>
    <row r="74" spans="1:10" x14ac:dyDescent="0.3">
      <c r="A74" s="13">
        <v>1</v>
      </c>
      <c r="B74" s="18" t="s">
        <v>132</v>
      </c>
      <c r="C74" s="14" t="s">
        <v>133</v>
      </c>
      <c r="D74" s="31">
        <v>83404060</v>
      </c>
      <c r="E74" s="31">
        <v>90053174</v>
      </c>
      <c r="F74" s="48">
        <v>27039066</v>
      </c>
      <c r="G74" s="31">
        <v>29250366</v>
      </c>
      <c r="H74" s="31">
        <v>29244301</v>
      </c>
      <c r="I74" s="40">
        <f t="shared" ref="I74:I87" si="4">H74-G74</f>
        <v>-6065</v>
      </c>
      <c r="J74" s="40">
        <f t="shared" ref="J74:J87" si="5">IF(G74=0,0,H74/G74*100)</f>
        <v>99.979265216715575</v>
      </c>
    </row>
    <row r="75" spans="1:10" x14ac:dyDescent="0.3">
      <c r="A75" s="13">
        <v>1</v>
      </c>
      <c r="B75" s="18" t="s">
        <v>134</v>
      </c>
      <c r="C75" s="14" t="s">
        <v>135</v>
      </c>
      <c r="D75" s="31">
        <v>83404060</v>
      </c>
      <c r="E75" s="31">
        <v>90053174</v>
      </c>
      <c r="F75" s="48">
        <v>27039066</v>
      </c>
      <c r="G75" s="31">
        <v>29250366</v>
      </c>
      <c r="H75" s="31">
        <v>29244301</v>
      </c>
      <c r="I75" s="40">
        <f t="shared" si="4"/>
        <v>-6065</v>
      </c>
      <c r="J75" s="40">
        <f t="shared" si="5"/>
        <v>99.979265216715575</v>
      </c>
    </row>
    <row r="76" spans="1:10" x14ac:dyDescent="0.3">
      <c r="A76" s="13">
        <v>1</v>
      </c>
      <c r="B76" s="18" t="s">
        <v>136</v>
      </c>
      <c r="C76" s="14" t="s">
        <v>137</v>
      </c>
      <c r="D76" s="31">
        <v>18554500</v>
      </c>
      <c r="E76" s="31">
        <v>18554500</v>
      </c>
      <c r="F76" s="48">
        <v>4638600</v>
      </c>
      <c r="G76" s="31">
        <v>4638600</v>
      </c>
      <c r="H76" s="31">
        <v>4638600</v>
      </c>
      <c r="I76" s="40">
        <f t="shared" si="4"/>
        <v>0</v>
      </c>
      <c r="J76" s="40">
        <f t="shared" si="5"/>
        <v>100</v>
      </c>
    </row>
    <row r="77" spans="1:10" x14ac:dyDescent="0.3">
      <c r="A77" s="13">
        <v>0</v>
      </c>
      <c r="B77" s="18" t="s">
        <v>138</v>
      </c>
      <c r="C77" s="14" t="s">
        <v>139</v>
      </c>
      <c r="D77" s="31">
        <v>18554500</v>
      </c>
      <c r="E77" s="31">
        <v>18554500</v>
      </c>
      <c r="F77" s="41">
        <v>4638600</v>
      </c>
      <c r="G77" s="31">
        <v>4638600</v>
      </c>
      <c r="H77" s="31">
        <v>4638600</v>
      </c>
      <c r="I77" s="42">
        <f t="shared" si="4"/>
        <v>0</v>
      </c>
      <c r="J77" s="42">
        <f t="shared" si="5"/>
        <v>100</v>
      </c>
    </row>
    <row r="78" spans="1:10" x14ac:dyDescent="0.3">
      <c r="A78" s="13">
        <v>1</v>
      </c>
      <c r="B78" s="18" t="s">
        <v>140</v>
      </c>
      <c r="C78" s="14" t="s">
        <v>141</v>
      </c>
      <c r="D78" s="31">
        <v>64520900</v>
      </c>
      <c r="E78" s="31">
        <v>70721600</v>
      </c>
      <c r="F78" s="48">
        <v>22143600</v>
      </c>
      <c r="G78" s="31">
        <v>24354900</v>
      </c>
      <c r="H78" s="31">
        <v>24354900</v>
      </c>
      <c r="I78" s="40">
        <f t="shared" si="4"/>
        <v>0</v>
      </c>
      <c r="J78" s="40">
        <f t="shared" si="5"/>
        <v>100</v>
      </c>
    </row>
    <row r="79" spans="1:10" ht="27.6" x14ac:dyDescent="0.3">
      <c r="A79" s="13">
        <v>0</v>
      </c>
      <c r="B79" s="18" t="s">
        <v>142</v>
      </c>
      <c r="C79" s="14" t="s">
        <v>143</v>
      </c>
      <c r="D79" s="31">
        <v>64520900</v>
      </c>
      <c r="E79" s="31">
        <v>64520900</v>
      </c>
      <c r="F79" s="41">
        <v>22143600</v>
      </c>
      <c r="G79" s="31">
        <v>22143600</v>
      </c>
      <c r="H79" s="31">
        <v>22143600</v>
      </c>
      <c r="I79" s="42">
        <f t="shared" si="4"/>
        <v>0</v>
      </c>
      <c r="J79" s="42">
        <f t="shared" si="5"/>
        <v>100</v>
      </c>
    </row>
    <row r="80" spans="1:10" ht="41.4" x14ac:dyDescent="0.3">
      <c r="A80" s="13">
        <v>0</v>
      </c>
      <c r="B80" s="18" t="s">
        <v>144</v>
      </c>
      <c r="C80" s="14" t="s">
        <v>145</v>
      </c>
      <c r="D80" s="31">
        <v>0</v>
      </c>
      <c r="E80" s="31">
        <v>218500</v>
      </c>
      <c r="F80" s="44">
        <v>0</v>
      </c>
      <c r="G80" s="31">
        <v>65400</v>
      </c>
      <c r="H80" s="31">
        <v>65400</v>
      </c>
      <c r="I80" s="42">
        <f t="shared" si="4"/>
        <v>0</v>
      </c>
      <c r="J80" s="42">
        <f t="shared" si="5"/>
        <v>100</v>
      </c>
    </row>
    <row r="81" spans="1:10" ht="55.2" x14ac:dyDescent="0.3">
      <c r="A81" s="13">
        <v>0</v>
      </c>
      <c r="B81" s="18" t="s">
        <v>146</v>
      </c>
      <c r="C81" s="14" t="s">
        <v>147</v>
      </c>
      <c r="D81" s="31">
        <v>0</v>
      </c>
      <c r="E81" s="31">
        <v>1690600</v>
      </c>
      <c r="F81" s="44">
        <v>0</v>
      </c>
      <c r="G81" s="31">
        <v>0</v>
      </c>
      <c r="H81" s="31">
        <v>0</v>
      </c>
      <c r="I81" s="42">
        <f t="shared" si="4"/>
        <v>0</v>
      </c>
      <c r="J81" s="42">
        <f t="shared" si="5"/>
        <v>0</v>
      </c>
    </row>
    <row r="82" spans="1:10" ht="41.4" x14ac:dyDescent="0.3">
      <c r="A82" s="13">
        <v>0</v>
      </c>
      <c r="B82" s="18" t="s">
        <v>148</v>
      </c>
      <c r="C82" s="14" t="s">
        <v>149</v>
      </c>
      <c r="D82" s="31">
        <v>0</v>
      </c>
      <c r="E82" s="31">
        <v>4291600</v>
      </c>
      <c r="F82" s="44">
        <v>0</v>
      </c>
      <c r="G82" s="31">
        <v>2145900</v>
      </c>
      <c r="H82" s="31">
        <v>2145900</v>
      </c>
      <c r="I82" s="42">
        <f t="shared" si="4"/>
        <v>0</v>
      </c>
      <c r="J82" s="42">
        <f t="shared" si="5"/>
        <v>100</v>
      </c>
    </row>
    <row r="83" spans="1:10" ht="27.6" x14ac:dyDescent="0.3">
      <c r="A83" s="13">
        <v>1</v>
      </c>
      <c r="B83" s="38" t="s">
        <v>150</v>
      </c>
      <c r="C83" s="39" t="s">
        <v>151</v>
      </c>
      <c r="D83" s="35">
        <v>328660</v>
      </c>
      <c r="E83" s="35">
        <v>777074</v>
      </c>
      <c r="F83" s="48">
        <v>256866</v>
      </c>
      <c r="G83" s="35">
        <v>256866</v>
      </c>
      <c r="H83" s="35">
        <v>250801</v>
      </c>
      <c r="I83" s="33">
        <f t="shared" si="4"/>
        <v>-6065</v>
      </c>
      <c r="J83" s="33">
        <f t="shared" si="5"/>
        <v>97.638846713850796</v>
      </c>
    </row>
    <row r="84" spans="1:10" ht="27.6" x14ac:dyDescent="0.3">
      <c r="A84" s="13">
        <v>0</v>
      </c>
      <c r="B84" s="18" t="s">
        <v>152</v>
      </c>
      <c r="C84" s="14" t="s">
        <v>153</v>
      </c>
      <c r="D84" s="31">
        <v>272098</v>
      </c>
      <c r="E84" s="31">
        <v>706784</v>
      </c>
      <c r="F84" s="41">
        <v>242727</v>
      </c>
      <c r="G84" s="31">
        <v>242727</v>
      </c>
      <c r="H84" s="31">
        <v>242727</v>
      </c>
      <c r="I84" s="42">
        <f t="shared" si="4"/>
        <v>0</v>
      </c>
      <c r="J84" s="42">
        <f t="shared" si="5"/>
        <v>100</v>
      </c>
    </row>
    <row r="85" spans="1:10" x14ac:dyDescent="0.3">
      <c r="A85" s="13">
        <v>0</v>
      </c>
      <c r="B85" s="18" t="s">
        <v>154</v>
      </c>
      <c r="C85" s="14" t="s">
        <v>155</v>
      </c>
      <c r="D85" s="31">
        <v>56562</v>
      </c>
      <c r="E85" s="31">
        <v>70290</v>
      </c>
      <c r="F85" s="41">
        <v>14139</v>
      </c>
      <c r="G85" s="31">
        <v>14139</v>
      </c>
      <c r="H85" s="31">
        <v>8074</v>
      </c>
      <c r="I85" s="42">
        <f t="shared" si="4"/>
        <v>-6065</v>
      </c>
      <c r="J85" s="42">
        <f t="shared" si="5"/>
        <v>57.104462833297973</v>
      </c>
    </row>
    <row r="86" spans="1:10" x14ac:dyDescent="0.3">
      <c r="A86" s="13">
        <v>1</v>
      </c>
      <c r="B86" s="38" t="s">
        <v>156</v>
      </c>
      <c r="C86" s="39" t="s">
        <v>157</v>
      </c>
      <c r="D86" s="35">
        <v>247537200</v>
      </c>
      <c r="E86" s="35">
        <v>247537200</v>
      </c>
      <c r="F86" s="48">
        <v>59745300</v>
      </c>
      <c r="G86" s="35">
        <v>55911800</v>
      </c>
      <c r="H86" s="35">
        <v>73888574.199999988</v>
      </c>
      <c r="I86" s="33">
        <f t="shared" si="4"/>
        <v>17976774.199999988</v>
      </c>
      <c r="J86" s="33">
        <f t="shared" si="5"/>
        <v>132.15202193454689</v>
      </c>
    </row>
    <row r="87" spans="1:10" x14ac:dyDescent="0.3">
      <c r="A87" s="13">
        <v>1</v>
      </c>
      <c r="B87" s="38" t="s">
        <v>156</v>
      </c>
      <c r="C87" s="39" t="s">
        <v>158</v>
      </c>
      <c r="D87" s="35">
        <v>330941260</v>
      </c>
      <c r="E87" s="35">
        <v>337590374</v>
      </c>
      <c r="F87" s="48">
        <v>86784366</v>
      </c>
      <c r="G87" s="35">
        <v>85162166</v>
      </c>
      <c r="H87" s="35">
        <v>103132875.19999999</v>
      </c>
      <c r="I87" s="33">
        <f t="shared" si="4"/>
        <v>17970709.199999988</v>
      </c>
      <c r="J87" s="33">
        <f t="shared" si="5"/>
        <v>121.10175215599845</v>
      </c>
    </row>
    <row r="88" spans="1:10" ht="13.8" customHeight="1" x14ac:dyDescent="0.3">
      <c r="B88" s="46"/>
      <c r="C88" s="24" t="s">
        <v>201</v>
      </c>
      <c r="D88" s="24"/>
      <c r="E88" s="24"/>
      <c r="F88" s="24"/>
      <c r="G88" s="24"/>
      <c r="H88" s="24"/>
      <c r="I88" s="24"/>
      <c r="J88" s="24"/>
    </row>
    <row r="89" spans="1:10" x14ac:dyDescent="0.3">
      <c r="B89" s="38" t="s">
        <v>7</v>
      </c>
      <c r="C89" s="39" t="s">
        <v>8</v>
      </c>
      <c r="D89" s="35">
        <v>150000</v>
      </c>
      <c r="E89" s="35">
        <v>150000</v>
      </c>
      <c r="F89" s="36">
        <v>34560</v>
      </c>
      <c r="G89" s="37">
        <v>34560</v>
      </c>
      <c r="H89" s="37">
        <v>110573.89</v>
      </c>
      <c r="I89" s="37">
        <f t="shared" ref="I89:I117" si="6">H89-G89</f>
        <v>76013.89</v>
      </c>
      <c r="J89" s="37">
        <f t="shared" ref="J89:J117" si="7">IF(G89=0,0,H89/G89*100)</f>
        <v>319.94759837962965</v>
      </c>
    </row>
    <row r="90" spans="1:10" x14ac:dyDescent="0.3">
      <c r="B90" s="38" t="s">
        <v>165</v>
      </c>
      <c r="C90" s="39" t="s">
        <v>166</v>
      </c>
      <c r="D90" s="35">
        <v>150000</v>
      </c>
      <c r="E90" s="35">
        <v>150000</v>
      </c>
      <c r="F90" s="36">
        <v>34560</v>
      </c>
      <c r="G90" s="37">
        <v>34560</v>
      </c>
      <c r="H90" s="37">
        <v>110573.89</v>
      </c>
      <c r="I90" s="37">
        <f t="shared" si="6"/>
        <v>76013.89</v>
      </c>
      <c r="J90" s="37">
        <f t="shared" si="7"/>
        <v>319.94759837962965</v>
      </c>
    </row>
    <row r="91" spans="1:10" x14ac:dyDescent="0.3">
      <c r="B91" s="18" t="s">
        <v>167</v>
      </c>
      <c r="C91" s="14" t="s">
        <v>168</v>
      </c>
      <c r="D91" s="31">
        <v>150000</v>
      </c>
      <c r="E91" s="31">
        <v>150000</v>
      </c>
      <c r="F91" s="32">
        <v>34560</v>
      </c>
      <c r="G91" s="30">
        <v>34560</v>
      </c>
      <c r="H91" s="30">
        <v>110573.89</v>
      </c>
      <c r="I91" s="30">
        <f t="shared" si="6"/>
        <v>76013.89</v>
      </c>
      <c r="J91" s="30">
        <f t="shared" si="7"/>
        <v>319.94759837962965</v>
      </c>
    </row>
    <row r="92" spans="1:10" ht="55.2" x14ac:dyDescent="0.3">
      <c r="B92" s="18" t="s">
        <v>169</v>
      </c>
      <c r="C92" s="14" t="s">
        <v>170</v>
      </c>
      <c r="D92" s="31">
        <v>72900</v>
      </c>
      <c r="E92" s="31">
        <v>72900</v>
      </c>
      <c r="F92" s="32">
        <v>15300</v>
      </c>
      <c r="G92" s="30">
        <v>15300</v>
      </c>
      <c r="H92" s="30">
        <v>21566.89</v>
      </c>
      <c r="I92" s="30">
        <f t="shared" si="6"/>
        <v>6266.8899999999994</v>
      </c>
      <c r="J92" s="30">
        <f t="shared" si="7"/>
        <v>140.96006535947711</v>
      </c>
    </row>
    <row r="93" spans="1:10" ht="27.6" x14ac:dyDescent="0.3">
      <c r="B93" s="18" t="s">
        <v>171</v>
      </c>
      <c r="C93" s="14" t="s">
        <v>172</v>
      </c>
      <c r="D93" s="31">
        <v>1900</v>
      </c>
      <c r="E93" s="31">
        <v>1900</v>
      </c>
      <c r="F93" s="32">
        <v>460</v>
      </c>
      <c r="G93" s="30">
        <v>460</v>
      </c>
      <c r="H93" s="30">
        <v>70339.23</v>
      </c>
      <c r="I93" s="30">
        <f t="shared" si="6"/>
        <v>69879.23</v>
      </c>
      <c r="J93" s="30">
        <f t="shared" si="7"/>
        <v>15291.136956521737</v>
      </c>
    </row>
    <row r="94" spans="1:10" ht="41.4" x14ac:dyDescent="0.3">
      <c r="B94" s="18" t="s">
        <v>173</v>
      </c>
      <c r="C94" s="14" t="s">
        <v>174</v>
      </c>
      <c r="D94" s="31">
        <v>75200</v>
      </c>
      <c r="E94" s="31">
        <v>75200</v>
      </c>
      <c r="F94" s="32">
        <v>18800</v>
      </c>
      <c r="G94" s="30">
        <v>18800</v>
      </c>
      <c r="H94" s="30">
        <v>18667.77</v>
      </c>
      <c r="I94" s="30">
        <f t="shared" si="6"/>
        <v>-132.22999999999956</v>
      </c>
      <c r="J94" s="30">
        <f t="shared" si="7"/>
        <v>99.296648936170214</v>
      </c>
    </row>
    <row r="95" spans="1:10" x14ac:dyDescent="0.3">
      <c r="B95" s="38" t="s">
        <v>82</v>
      </c>
      <c r="C95" s="39" t="s">
        <v>83</v>
      </c>
      <c r="D95" s="35">
        <v>720900</v>
      </c>
      <c r="E95" s="35">
        <v>5267104.0500000007</v>
      </c>
      <c r="F95" s="35">
        <v>180225</v>
      </c>
      <c r="G95" s="37">
        <v>1316776.01</v>
      </c>
      <c r="H95" s="37">
        <v>5103746.41</v>
      </c>
      <c r="I95" s="37">
        <f t="shared" si="6"/>
        <v>3786970.4000000004</v>
      </c>
      <c r="J95" s="37">
        <f t="shared" si="7"/>
        <v>387.59412164563963</v>
      </c>
    </row>
    <row r="96" spans="1:10" x14ac:dyDescent="0.3">
      <c r="B96" s="18" t="s">
        <v>120</v>
      </c>
      <c r="C96" s="14" t="s">
        <v>121</v>
      </c>
      <c r="D96" s="31">
        <v>0</v>
      </c>
      <c r="E96" s="31">
        <v>0</v>
      </c>
      <c r="F96" s="31">
        <v>0</v>
      </c>
      <c r="G96" s="30">
        <v>0</v>
      </c>
      <c r="H96" s="30">
        <v>143454.25</v>
      </c>
      <c r="I96" s="30">
        <f t="shared" si="6"/>
        <v>143454.25</v>
      </c>
      <c r="J96" s="30">
        <f t="shared" si="7"/>
        <v>0</v>
      </c>
    </row>
    <row r="97" spans="2:10" x14ac:dyDescent="0.3">
      <c r="B97" s="18" t="s">
        <v>122</v>
      </c>
      <c r="C97" s="14" t="s">
        <v>87</v>
      </c>
      <c r="D97" s="31">
        <v>0</v>
      </c>
      <c r="E97" s="31">
        <v>0</v>
      </c>
      <c r="F97" s="31">
        <v>0</v>
      </c>
      <c r="G97" s="30">
        <v>0</v>
      </c>
      <c r="H97" s="30">
        <v>143454.25</v>
      </c>
      <c r="I97" s="30">
        <f t="shared" si="6"/>
        <v>143454.25</v>
      </c>
      <c r="J97" s="30">
        <f t="shared" si="7"/>
        <v>0</v>
      </c>
    </row>
    <row r="98" spans="2:10" ht="41.4" x14ac:dyDescent="0.3">
      <c r="B98" s="18" t="s">
        <v>175</v>
      </c>
      <c r="C98" s="14" t="s">
        <v>176</v>
      </c>
      <c r="D98" s="31">
        <v>0</v>
      </c>
      <c r="E98" s="31">
        <v>0</v>
      </c>
      <c r="F98" s="31">
        <v>0</v>
      </c>
      <c r="G98" s="30">
        <v>0</v>
      </c>
      <c r="H98" s="30">
        <v>143454.25</v>
      </c>
      <c r="I98" s="30">
        <f t="shared" si="6"/>
        <v>143454.25</v>
      </c>
      <c r="J98" s="30">
        <f t="shared" si="7"/>
        <v>0</v>
      </c>
    </row>
    <row r="99" spans="2:10" x14ac:dyDescent="0.3">
      <c r="B99" s="38" t="s">
        <v>177</v>
      </c>
      <c r="C99" s="39" t="s">
        <v>178</v>
      </c>
      <c r="D99" s="35">
        <v>720900</v>
      </c>
      <c r="E99" s="35">
        <v>5267104.0500000007</v>
      </c>
      <c r="F99" s="35">
        <v>180225</v>
      </c>
      <c r="G99" s="37">
        <v>1316776.01</v>
      </c>
      <c r="H99" s="37">
        <v>4960292.16</v>
      </c>
      <c r="I99" s="37">
        <f t="shared" si="6"/>
        <v>3643516.1500000004</v>
      </c>
      <c r="J99" s="37">
        <f t="shared" si="7"/>
        <v>376.69976687986593</v>
      </c>
    </row>
    <row r="100" spans="2:10" ht="27.6" x14ac:dyDescent="0.3">
      <c r="B100" s="18" t="s">
        <v>179</v>
      </c>
      <c r="C100" s="14" t="s">
        <v>180</v>
      </c>
      <c r="D100" s="31">
        <v>720900</v>
      </c>
      <c r="E100" s="31">
        <v>756970</v>
      </c>
      <c r="F100" s="31">
        <v>180225</v>
      </c>
      <c r="G100" s="30">
        <v>189242.5</v>
      </c>
      <c r="H100" s="30">
        <v>416331.11</v>
      </c>
      <c r="I100" s="30">
        <f t="shared" si="6"/>
        <v>227088.61</v>
      </c>
      <c r="J100" s="30">
        <f t="shared" si="7"/>
        <v>219.9987370701613</v>
      </c>
    </row>
    <row r="101" spans="2:10" ht="27.6" x14ac:dyDescent="0.3">
      <c r="B101" s="18" t="s">
        <v>181</v>
      </c>
      <c r="C101" s="14" t="s">
        <v>182</v>
      </c>
      <c r="D101" s="31">
        <v>720900</v>
      </c>
      <c r="E101" s="31">
        <v>736970</v>
      </c>
      <c r="F101" s="31">
        <v>180225</v>
      </c>
      <c r="G101" s="30">
        <v>184242.5</v>
      </c>
      <c r="H101" s="30">
        <v>318744.7</v>
      </c>
      <c r="I101" s="30">
        <f t="shared" si="6"/>
        <v>134502.20000000001</v>
      </c>
      <c r="J101" s="30">
        <f t="shared" si="7"/>
        <v>173.00280879818717</v>
      </c>
    </row>
    <row r="102" spans="2:10" ht="41.4" x14ac:dyDescent="0.3">
      <c r="B102" s="18" t="s">
        <v>183</v>
      </c>
      <c r="C102" s="14" t="s">
        <v>184</v>
      </c>
      <c r="D102" s="31">
        <v>0</v>
      </c>
      <c r="E102" s="31">
        <v>20000</v>
      </c>
      <c r="F102" s="31">
        <v>0</v>
      </c>
      <c r="G102" s="30">
        <v>5000</v>
      </c>
      <c r="H102" s="30">
        <v>97586.41</v>
      </c>
      <c r="I102" s="30">
        <f t="shared" si="6"/>
        <v>92586.41</v>
      </c>
      <c r="J102" s="30">
        <f t="shared" si="7"/>
        <v>1951.7282000000002</v>
      </c>
    </row>
    <row r="103" spans="2:10" x14ac:dyDescent="0.3">
      <c r="B103" s="18" t="s">
        <v>185</v>
      </c>
      <c r="C103" s="14" t="s">
        <v>186</v>
      </c>
      <c r="D103" s="31">
        <v>0</v>
      </c>
      <c r="E103" s="31">
        <v>4510134.0500000007</v>
      </c>
      <c r="F103" s="31">
        <v>0</v>
      </c>
      <c r="G103" s="30">
        <v>1127533.51</v>
      </c>
      <c r="H103" s="30">
        <v>4543961.05</v>
      </c>
      <c r="I103" s="30">
        <f t="shared" si="6"/>
        <v>3416427.54</v>
      </c>
      <c r="J103" s="30">
        <f t="shared" si="7"/>
        <v>403.00008910599911</v>
      </c>
    </row>
    <row r="104" spans="2:10" x14ac:dyDescent="0.3">
      <c r="B104" s="18" t="s">
        <v>187</v>
      </c>
      <c r="C104" s="14" t="s">
        <v>188</v>
      </c>
      <c r="D104" s="31">
        <v>0</v>
      </c>
      <c r="E104" s="31">
        <v>1260293.5699999998</v>
      </c>
      <c r="F104" s="31">
        <v>0</v>
      </c>
      <c r="G104" s="30">
        <v>315073.39</v>
      </c>
      <c r="H104" s="30">
        <v>1260293.57</v>
      </c>
      <c r="I104" s="30">
        <f t="shared" si="6"/>
        <v>945220.18</v>
      </c>
      <c r="J104" s="30">
        <f t="shared" si="7"/>
        <v>400.00000317386377</v>
      </c>
    </row>
    <row r="105" spans="2:10" ht="69" x14ac:dyDescent="0.3">
      <c r="B105" s="18" t="s">
        <v>189</v>
      </c>
      <c r="C105" s="14" t="s">
        <v>190</v>
      </c>
      <c r="D105" s="31">
        <v>0</v>
      </c>
      <c r="E105" s="31">
        <v>3249840.4800000004</v>
      </c>
      <c r="F105" s="31">
        <v>0</v>
      </c>
      <c r="G105" s="30">
        <v>812460.12</v>
      </c>
      <c r="H105" s="30">
        <v>3283667.48</v>
      </c>
      <c r="I105" s="30">
        <f t="shared" si="6"/>
        <v>2471207.36</v>
      </c>
      <c r="J105" s="30">
        <f t="shared" si="7"/>
        <v>404.16352743566046</v>
      </c>
    </row>
    <row r="106" spans="2:10" x14ac:dyDescent="0.3">
      <c r="B106" s="38" t="s">
        <v>124</v>
      </c>
      <c r="C106" s="39" t="s">
        <v>125</v>
      </c>
      <c r="D106" s="35">
        <v>0</v>
      </c>
      <c r="E106" s="35">
        <v>0</v>
      </c>
      <c r="F106" s="35">
        <v>0</v>
      </c>
      <c r="G106" s="37">
        <v>0</v>
      </c>
      <c r="H106" s="37">
        <v>107078.26999999999</v>
      </c>
      <c r="I106" s="37">
        <f t="shared" si="6"/>
        <v>107078.26999999999</v>
      </c>
      <c r="J106" s="37">
        <f t="shared" si="7"/>
        <v>0</v>
      </c>
    </row>
    <row r="107" spans="2:10" x14ac:dyDescent="0.3">
      <c r="B107" s="18" t="s">
        <v>126</v>
      </c>
      <c r="C107" s="14" t="s">
        <v>127</v>
      </c>
      <c r="D107" s="31">
        <v>0</v>
      </c>
      <c r="E107" s="31">
        <v>0</v>
      </c>
      <c r="F107" s="31">
        <v>0</v>
      </c>
      <c r="G107" s="30">
        <v>0</v>
      </c>
      <c r="H107" s="30">
        <v>75740.009999999995</v>
      </c>
      <c r="I107" s="30">
        <f t="shared" si="6"/>
        <v>75740.009999999995</v>
      </c>
      <c r="J107" s="30">
        <f t="shared" si="7"/>
        <v>0</v>
      </c>
    </row>
    <row r="108" spans="2:10" ht="41.4" x14ac:dyDescent="0.3">
      <c r="B108" s="18" t="s">
        <v>191</v>
      </c>
      <c r="C108" s="14" t="s">
        <v>192</v>
      </c>
      <c r="D108" s="31">
        <v>0</v>
      </c>
      <c r="E108" s="31">
        <v>0</v>
      </c>
      <c r="F108" s="31">
        <v>0</v>
      </c>
      <c r="G108" s="30">
        <v>0</v>
      </c>
      <c r="H108" s="30">
        <v>75740.009999999995</v>
      </c>
      <c r="I108" s="30">
        <f t="shared" si="6"/>
        <v>75740.009999999995</v>
      </c>
      <c r="J108" s="30">
        <f t="shared" si="7"/>
        <v>0</v>
      </c>
    </row>
    <row r="109" spans="2:10" x14ac:dyDescent="0.3">
      <c r="B109" s="18" t="s">
        <v>193</v>
      </c>
      <c r="C109" s="14" t="s">
        <v>194</v>
      </c>
      <c r="D109" s="31">
        <v>0</v>
      </c>
      <c r="E109" s="31">
        <v>0</v>
      </c>
      <c r="F109" s="31">
        <v>0</v>
      </c>
      <c r="G109" s="30">
        <v>0</v>
      </c>
      <c r="H109" s="30">
        <v>31338.26</v>
      </c>
      <c r="I109" s="30">
        <f t="shared" si="6"/>
        <v>31338.26</v>
      </c>
      <c r="J109" s="30">
        <f t="shared" si="7"/>
        <v>0</v>
      </c>
    </row>
    <row r="110" spans="2:10" x14ac:dyDescent="0.3">
      <c r="B110" s="18" t="s">
        <v>195</v>
      </c>
      <c r="C110" s="14" t="s">
        <v>196</v>
      </c>
      <c r="D110" s="31">
        <v>0</v>
      </c>
      <c r="E110" s="31">
        <v>0</v>
      </c>
      <c r="F110" s="31">
        <v>0</v>
      </c>
      <c r="G110" s="30">
        <v>0</v>
      </c>
      <c r="H110" s="30">
        <v>31338.26</v>
      </c>
      <c r="I110" s="30">
        <f t="shared" si="6"/>
        <v>31338.26</v>
      </c>
      <c r="J110" s="30">
        <f t="shared" si="7"/>
        <v>0</v>
      </c>
    </row>
    <row r="111" spans="2:10" ht="69" x14ac:dyDescent="0.3">
      <c r="B111" s="18" t="s">
        <v>197</v>
      </c>
      <c r="C111" s="14" t="s">
        <v>198</v>
      </c>
      <c r="D111" s="31">
        <v>0</v>
      </c>
      <c r="E111" s="31">
        <v>0</v>
      </c>
      <c r="F111" s="31">
        <v>0</v>
      </c>
      <c r="G111" s="30">
        <v>0</v>
      </c>
      <c r="H111" s="30">
        <v>31338.26</v>
      </c>
      <c r="I111" s="30">
        <f t="shared" si="6"/>
        <v>31338.26</v>
      </c>
      <c r="J111" s="30">
        <f t="shared" si="7"/>
        <v>0</v>
      </c>
    </row>
    <row r="112" spans="2:10" x14ac:dyDescent="0.3">
      <c r="B112" s="38" t="s">
        <v>132</v>
      </c>
      <c r="C112" s="39" t="s">
        <v>133</v>
      </c>
      <c r="D112" s="35">
        <v>0</v>
      </c>
      <c r="E112" s="35">
        <v>541000</v>
      </c>
      <c r="F112" s="35">
        <v>0</v>
      </c>
      <c r="G112" s="37">
        <v>541000</v>
      </c>
      <c r="H112" s="37">
        <v>541000</v>
      </c>
      <c r="I112" s="37">
        <f t="shared" si="6"/>
        <v>0</v>
      </c>
      <c r="J112" s="37">
        <f t="shared" si="7"/>
        <v>100</v>
      </c>
    </row>
    <row r="113" spans="2:10" x14ac:dyDescent="0.3">
      <c r="B113" s="18" t="s">
        <v>134</v>
      </c>
      <c r="C113" s="14" t="s">
        <v>135</v>
      </c>
      <c r="D113" s="31">
        <v>0</v>
      </c>
      <c r="E113" s="31">
        <v>541000</v>
      </c>
      <c r="F113" s="31">
        <v>0</v>
      </c>
      <c r="G113" s="30">
        <v>541000</v>
      </c>
      <c r="H113" s="30">
        <v>541000</v>
      </c>
      <c r="I113" s="30">
        <f t="shared" si="6"/>
        <v>0</v>
      </c>
      <c r="J113" s="30">
        <f t="shared" si="7"/>
        <v>100</v>
      </c>
    </row>
    <row r="114" spans="2:10" x14ac:dyDescent="0.3">
      <c r="B114" s="18" t="s">
        <v>140</v>
      </c>
      <c r="C114" s="14" t="s">
        <v>141</v>
      </c>
      <c r="D114" s="31">
        <v>0</v>
      </c>
      <c r="E114" s="31">
        <v>541000</v>
      </c>
      <c r="F114" s="31">
        <v>0</v>
      </c>
      <c r="G114" s="30">
        <v>541000</v>
      </c>
      <c r="H114" s="30">
        <v>541000</v>
      </c>
      <c r="I114" s="30">
        <f t="shared" si="6"/>
        <v>0</v>
      </c>
      <c r="J114" s="30">
        <f t="shared" si="7"/>
        <v>100</v>
      </c>
    </row>
    <row r="115" spans="2:10" ht="41.4" x14ac:dyDescent="0.3">
      <c r="B115" s="18" t="s">
        <v>199</v>
      </c>
      <c r="C115" s="14" t="s">
        <v>200</v>
      </c>
      <c r="D115" s="31">
        <v>0</v>
      </c>
      <c r="E115" s="31">
        <v>541000</v>
      </c>
      <c r="F115" s="31">
        <v>0</v>
      </c>
      <c r="G115" s="30">
        <v>541000</v>
      </c>
      <c r="H115" s="30">
        <v>541000</v>
      </c>
      <c r="I115" s="30">
        <f t="shared" si="6"/>
        <v>0</v>
      </c>
      <c r="J115" s="30">
        <f t="shared" si="7"/>
        <v>100</v>
      </c>
    </row>
    <row r="116" spans="2:10" ht="14.4" x14ac:dyDescent="0.3">
      <c r="B116" s="38" t="s">
        <v>156</v>
      </c>
      <c r="C116" s="39" t="s">
        <v>157</v>
      </c>
      <c r="D116" s="33">
        <v>870900</v>
      </c>
      <c r="E116" s="33">
        <v>5417104.0500000007</v>
      </c>
      <c r="F116" s="33">
        <v>214785</v>
      </c>
      <c r="G116" s="34">
        <v>1351336.01</v>
      </c>
      <c r="H116" s="34">
        <v>5321398.57</v>
      </c>
      <c r="I116" s="34">
        <f t="shared" si="6"/>
        <v>3970062.5600000005</v>
      </c>
      <c r="J116" s="34">
        <f t="shared" si="7"/>
        <v>393.78796469724807</v>
      </c>
    </row>
    <row r="117" spans="2:10" ht="14.4" x14ac:dyDescent="0.3">
      <c r="B117" s="38" t="s">
        <v>156</v>
      </c>
      <c r="C117" s="39" t="s">
        <v>158</v>
      </c>
      <c r="D117" s="33">
        <v>870900</v>
      </c>
      <c r="E117" s="33">
        <v>5958104.0500000007</v>
      </c>
      <c r="F117" s="33">
        <v>214785</v>
      </c>
      <c r="G117" s="34">
        <v>1892336.01</v>
      </c>
      <c r="H117" s="34">
        <v>5862398.5700000003</v>
      </c>
      <c r="I117" s="34">
        <f t="shared" si="6"/>
        <v>3970062.5600000005</v>
      </c>
      <c r="J117" s="34">
        <f t="shared" si="7"/>
        <v>309.79691444967006</v>
      </c>
    </row>
    <row r="118" spans="2:10" x14ac:dyDescent="0.3">
      <c r="B118" s="47" t="s">
        <v>202</v>
      </c>
      <c r="C118" s="47"/>
      <c r="D118" s="45">
        <f>D117+D87</f>
        <v>331812160</v>
      </c>
      <c r="E118" s="45">
        <f t="shared" ref="E118:J118" si="8">E117+E87</f>
        <v>343548478.05000001</v>
      </c>
      <c r="F118" s="45">
        <f t="shared" si="8"/>
        <v>86999151</v>
      </c>
      <c r="G118" s="45">
        <f t="shared" si="8"/>
        <v>87054502.010000005</v>
      </c>
      <c r="H118" s="45">
        <f t="shared" si="8"/>
        <v>108995273.76999998</v>
      </c>
      <c r="I118" s="45">
        <f>H118-G118</f>
        <v>21940771.759999976</v>
      </c>
      <c r="J118" s="45">
        <f>H118/G118*100</f>
        <v>125.20348891029165</v>
      </c>
    </row>
    <row r="121" spans="2:10" x14ac:dyDescent="0.3">
      <c r="C121" s="3" t="s">
        <v>203</v>
      </c>
      <c r="F121" s="4" t="s">
        <v>204</v>
      </c>
    </row>
  </sheetData>
  <mergeCells count="4">
    <mergeCell ref="C4:J4"/>
    <mergeCell ref="C88:J88"/>
    <mergeCell ref="B118:C118"/>
    <mergeCell ref="C9:J9"/>
  </mergeCells>
  <conditionalFormatting sqref="B10:B87">
    <cfRule type="expression" dxfId="23" priority="17" stopIfTrue="1">
      <formula>A10=1</formula>
    </cfRule>
  </conditionalFormatting>
  <conditionalFormatting sqref="F60:F70 F10:F53">
    <cfRule type="expression" dxfId="22" priority="18" stopIfTrue="1">
      <formula>C10=1</formula>
    </cfRule>
  </conditionalFormatting>
  <conditionalFormatting sqref="D10:D87">
    <cfRule type="expression" dxfId="21" priority="19" stopIfTrue="1">
      <formula>A10=1</formula>
    </cfRule>
  </conditionalFormatting>
  <conditionalFormatting sqref="E10:E67 E80:F82 E74:E79 E83:E87 E68:F73">
    <cfRule type="expression" dxfId="20" priority="20" stopIfTrue="1">
      <formula>A10=1</formula>
    </cfRule>
  </conditionalFormatting>
  <conditionalFormatting sqref="G10:G87">
    <cfRule type="expression" dxfId="19" priority="21" stopIfTrue="1">
      <formula>A10=1</formula>
    </cfRule>
  </conditionalFormatting>
  <conditionalFormatting sqref="H10:H87">
    <cfRule type="expression" dxfId="18" priority="22" stopIfTrue="1">
      <formula>A10=1</formula>
    </cfRule>
  </conditionalFormatting>
  <conditionalFormatting sqref="I10:I87">
    <cfRule type="expression" dxfId="17" priority="23" stopIfTrue="1">
      <formula>A10=1</formula>
    </cfRule>
  </conditionalFormatting>
  <conditionalFormatting sqref="J10:J87">
    <cfRule type="expression" dxfId="16" priority="24" stopIfTrue="1">
      <formula>A10=1</formula>
    </cfRule>
  </conditionalFormatting>
  <conditionalFormatting sqref="N11:N19 C10:C87">
    <cfRule type="expression" dxfId="15" priority="12" stopIfTrue="1">
      <formula>A10=1</formula>
    </cfRule>
  </conditionalFormatting>
  <conditionalFormatting sqref="O11:O19">
    <cfRule type="expression" dxfId="14" priority="13" stopIfTrue="1">
      <formula>L11=1</formula>
    </cfRule>
  </conditionalFormatting>
  <conditionalFormatting sqref="P11:P19">
    <cfRule type="expression" dxfId="13" priority="14" stopIfTrue="1">
      <formula>L11=1</formula>
    </cfRule>
  </conditionalFormatting>
  <conditionalFormatting sqref="Q11:Q19">
    <cfRule type="expression" dxfId="12" priority="15" stopIfTrue="1">
      <formula>L11=1</formula>
    </cfRule>
  </conditionalFormatting>
  <conditionalFormatting sqref="F55:F59">
    <cfRule type="expression" dxfId="11" priority="26" stopIfTrue="1">
      <formula>C54=1</formula>
    </cfRule>
  </conditionalFormatting>
  <conditionalFormatting sqref="F74:F79">
    <cfRule type="expression" dxfId="10" priority="10" stopIfTrue="1">
      <formula>C74=1</formula>
    </cfRule>
  </conditionalFormatting>
  <conditionalFormatting sqref="F83:F87">
    <cfRule type="expression" dxfId="9" priority="9" stopIfTrue="1">
      <formula>C83=1</formula>
    </cfRule>
  </conditionalFormatting>
  <conditionalFormatting sqref="B89:B117">
    <cfRule type="expression" dxfId="8" priority="5" stopIfTrue="1">
      <formula>XFD89=1</formula>
    </cfRule>
  </conditionalFormatting>
  <conditionalFormatting sqref="C89:C117">
    <cfRule type="expression" dxfId="7" priority="6" stopIfTrue="1">
      <formula>XFD89=1</formula>
    </cfRule>
  </conditionalFormatting>
  <conditionalFormatting sqref="D89:D117">
    <cfRule type="expression" dxfId="6" priority="7" stopIfTrue="1">
      <formula>XFD89=1</formula>
    </cfRule>
  </conditionalFormatting>
  <conditionalFormatting sqref="E89:E117">
    <cfRule type="expression" dxfId="5" priority="8" stopIfTrue="1">
      <formula>XFD89=1</formula>
    </cfRule>
  </conditionalFormatting>
  <conditionalFormatting sqref="F89:F94">
    <cfRule type="expression" dxfId="4" priority="4" stopIfTrue="1">
      <formula>B89=1</formula>
    </cfRule>
  </conditionalFormatting>
  <conditionalFormatting sqref="G89:G94">
    <cfRule type="expression" dxfId="3" priority="3" stopIfTrue="1">
      <formula>C89=1</formula>
    </cfRule>
  </conditionalFormatting>
  <conditionalFormatting sqref="F108:F115">
    <cfRule type="expression" dxfId="2" priority="2" stopIfTrue="1">
      <formula>A108=1</formula>
    </cfRule>
  </conditionalFormatting>
  <conditionalFormatting sqref="F107">
    <cfRule type="expression" dxfId="0" priority="1" stopIfTrue="1">
      <formula>A107=1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User Comfy</cp:lastModifiedBy>
  <cp:lastPrinted>2025-04-01T18:00:23Z</cp:lastPrinted>
  <dcterms:created xsi:type="dcterms:W3CDTF">2025-04-01T15:26:29Z</dcterms:created>
  <dcterms:modified xsi:type="dcterms:W3CDTF">2025-04-01T18:05:30Z</dcterms:modified>
</cp:coreProperties>
</file>